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Titles" localSheetId="0">'Приложение 1'!$41:$42</definedName>
    <definedName name="_xlnm.Print_Area" localSheetId="1">'Приложение 2'!$A$1:$F$62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2" l="1"/>
  <c r="F44" i="1"/>
  <c r="E44" i="1"/>
  <c r="G31" i="2" l="1"/>
  <c r="E29" i="2" l="1"/>
  <c r="F32" i="1" l="1"/>
  <c r="F31" i="1"/>
  <c r="F30" i="1"/>
  <c r="E31" i="2" l="1"/>
  <c r="D3" i="2" l="1"/>
  <c r="D2" i="2"/>
  <c r="D7" i="2" l="1"/>
  <c r="E30" i="2" l="1"/>
  <c r="E27" i="2" l="1"/>
  <c r="E36" i="2" s="1"/>
  <c r="H36" i="2" s="1"/>
  <c r="A49" i="2"/>
  <c r="F47" i="1"/>
  <c r="E47" i="1"/>
</calcChain>
</file>

<file path=xl/sharedStrings.xml><?xml version="1.0" encoding="utf-8"?>
<sst xmlns="http://schemas.openxmlformats.org/spreadsheetml/2006/main" count="164" uniqueCount="92">
  <si>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</si>
  <si>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</si>
  <si>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</si>
  <si>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</si>
  <si>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</si>
  <si>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</si>
  <si>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</si>
  <si>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</si>
  <si>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</si>
  <si>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</si>
  <si>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2.1.1.</t>
  </si>
  <si>
    <t>2.1.2.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</si>
  <si>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</si>
  <si>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</si>
  <si>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</si>
  <si>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</si>
  <si>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1.2.</t>
  </si>
  <si>
    <t>Ультразвуковое исследование сердечно-сосудистой системы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</si>
  <si>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</si>
  <si>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</si>
  <si>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</si>
  <si>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</si>
  <si>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</si>
  <si>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</si>
  <si>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</si>
  <si>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</si>
  <si>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</si>
  <si>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</si>
  <si>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</si>
  <si>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</si>
  <si>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</si>
  <si>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</si>
  <si>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</si>
  <si>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</si>
  <si>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</si>
  <si>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</si>
  <si>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</si>
  <si>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</si>
  <si>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</si>
  <si>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</si>
  <si>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</si>
  <si>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</si>
  <si>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</si>
  <si>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</si>
  <si>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</si>
  <si>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</si>
  <si>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</si>
  <si>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</si>
  <si>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</si>
  <si>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</si>
  <si>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</si>
  <si>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</si>
  <si>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</si>
  <si>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</si>
  <si>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</si>
  <si>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</si>
  <si>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</si>
  <si>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</si>
  <si>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</si>
  <si>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</si>
  <si>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</si>
  <si>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</si>
  <si>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</si>
  <si>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</si>
  <si>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</si>
  <si>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</si>
  <si>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</si>
  <si>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</si>
  <si>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</si>
  <si>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</si>
  <si>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</si>
  <si>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</si>
  <si>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Областное государственное бюджетное учреждение здравоохранения  "Магаданский родильный дом"</t>
  </si>
  <si>
    <t>Областное государственное бюджетное</t>
  </si>
  <si>
    <t xml:space="preserve"> учреждение здравоохранения  </t>
  </si>
  <si>
    <t>"Магаданский родильный дом"</t>
  </si>
  <si>
    <t>Б.Б. Жапов, главный врач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</si>
  <si>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</si>
  <si>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</si>
  <si>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     2.1.1.    Специализированная   (за исключением высокотехнологичной) медицинская помощь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</si>
  <si>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</si>
  <si>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Акушерское дело</t>
  </si>
  <si>
    <t>Неонатология</t>
  </si>
  <si>
    <t>Акушерство и гинекология (искусственное прерывание беременности)</t>
  </si>
  <si>
    <t>2.1.3.</t>
  </si>
  <si>
    <t>2.1.4.</t>
  </si>
  <si>
    <t>Приложение № 2</t>
  </si>
  <si>
    <t>страхованию от 17.01.2022г.  № 3</t>
  </si>
  <si>
    <t>2022 год</t>
  </si>
  <si>
    <t xml:space="preserve">к  Дополнительному соглашению </t>
  </si>
  <si>
    <t>О.И. Казанцева, и.о. директора</t>
  </si>
  <si>
    <t>от "29" ноября 2022 года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</si>
</sst>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1" xfId="0" applyNumberFormat="1" applyFont="1" applyBorder="1"/>
    <xf numFmtId="4" fontId="1" fillId="0" borderId="0" xfId="0" applyNumberFormat="1" applyFont="1"/>
    <xf numFmtId="0" fontId="4" fillId="0" borderId="0" xfId="0" applyFont="1"/>
    <xf numFmtId="3" fontId="5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3" fontId="6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view="pageBreakPreview" zoomScale="80" zoomScaleNormal="100" zoomScaleSheetLayoutView="80" workbookViewId="0">
      <selection activeCell="E3" sqref="E3:G3"/>
    </sheetView>
  </sheetViews>
  <sheetFormatPr defaultRowHeight="18.75" x14ac:dyDescent="0.3"/>
  <cols>
    <col min="1" max="1" width="9.140625" style="1"/>
    <col min="2" max="2" width="40.28515625" style="1" customWidth="1"/>
    <col min="3" max="3" width="13.42578125" style="1" customWidth="1"/>
    <col min="4" max="4" width="14.5703125" style="1" customWidth="1"/>
    <col min="5" max="5" width="17.5703125" style="1" customWidth="1"/>
    <col min="6" max="6" width="21" style="1" customWidth="1"/>
    <col min="7" max="7" width="12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0" t="s">
        <v>37</v>
      </c>
      <c r="F1" s="30"/>
      <c r="G1" s="30"/>
    </row>
    <row r="2" spans="2:7" x14ac:dyDescent="0.3">
      <c r="E2" s="30" t="s">
        <v>89</v>
      </c>
      <c r="F2" s="30"/>
      <c r="G2" s="30"/>
    </row>
    <row r="3" spans="2:7" x14ac:dyDescent="0.3">
      <c r="E3" s="30" t="s">
        <v>91</v>
      </c>
      <c r="F3" s="30"/>
      <c r="G3" s="30"/>
    </row>
    <row r="4" spans="2:7" x14ac:dyDescent="0.3">
      <c r="E4" s="30" t="s">
        <v>58</v>
      </c>
      <c r="F4" s="30"/>
      <c r="G4" s="30"/>
    </row>
    <row r="5" spans="2:7" x14ac:dyDescent="0.3">
      <c r="E5" s="30" t="s">
        <v>0</v>
      </c>
      <c r="F5" s="30"/>
      <c r="G5" s="30"/>
    </row>
    <row r="6" spans="2:7" x14ac:dyDescent="0.3">
      <c r="E6" s="30" t="s">
        <v>1</v>
      </c>
      <c r="F6" s="30"/>
      <c r="G6" s="30"/>
    </row>
    <row r="7" spans="2:7" x14ac:dyDescent="0.3">
      <c r="E7" s="30" t="s">
        <v>87</v>
      </c>
      <c r="F7" s="30"/>
      <c r="G7" s="30"/>
    </row>
    <row r="10" spans="2:7" x14ac:dyDescent="0.3">
      <c r="B10" s="28" t="s">
        <v>70</v>
      </c>
      <c r="C10" s="28"/>
      <c r="D10" s="28"/>
      <c r="E10" s="28"/>
      <c r="F10" s="28"/>
    </row>
    <row r="11" spans="2:7" x14ac:dyDescent="0.3">
      <c r="B11" s="28" t="s">
        <v>88</v>
      </c>
      <c r="C11" s="28"/>
      <c r="D11" s="28"/>
      <c r="E11" s="28"/>
      <c r="F11" s="28"/>
    </row>
    <row r="12" spans="2:7" s="17" customFormat="1" ht="15" x14ac:dyDescent="0.25">
      <c r="B12" s="29" t="s">
        <v>59</v>
      </c>
      <c r="C12" s="29"/>
      <c r="D12" s="29"/>
      <c r="E12" s="29"/>
      <c r="F12" s="29"/>
    </row>
    <row r="13" spans="2:7" s="17" customFormat="1" ht="15" x14ac:dyDescent="0.25">
      <c r="B13" s="29" t="s">
        <v>60</v>
      </c>
      <c r="C13" s="29"/>
      <c r="D13" s="29"/>
      <c r="E13" s="29"/>
      <c r="F13" s="29"/>
    </row>
    <row r="14" spans="2:7" s="17" customFormat="1" ht="15" x14ac:dyDescent="0.25">
      <c r="B14" s="29" t="s">
        <v>61</v>
      </c>
      <c r="C14" s="29"/>
      <c r="D14" s="29"/>
      <c r="E14" s="29"/>
      <c r="F14" s="29"/>
    </row>
    <row r="15" spans="2:7" s="17" customFormat="1" ht="15" x14ac:dyDescent="0.25">
      <c r="B15" s="29" t="s">
        <v>62</v>
      </c>
      <c r="C15" s="29"/>
      <c r="D15" s="29"/>
      <c r="E15" s="29"/>
      <c r="F15" s="29"/>
    </row>
    <row r="16" spans="2:7" s="17" customFormat="1" ht="15" x14ac:dyDescent="0.25">
      <c r="B16" s="29" t="s">
        <v>63</v>
      </c>
      <c r="C16" s="29"/>
      <c r="D16" s="29"/>
      <c r="E16" s="29"/>
      <c r="F16" s="29"/>
    </row>
    <row r="17" spans="1:6" x14ac:dyDescent="0.3">
      <c r="B17" s="16"/>
      <c r="C17" s="16"/>
      <c r="D17" s="16"/>
      <c r="E17" s="16"/>
      <c r="F17" s="16"/>
    </row>
    <row r="18" spans="1:6" ht="46.5" customHeight="1" x14ac:dyDescent="0.3">
      <c r="A18" s="2"/>
      <c r="B18" s="32" t="s">
        <v>72</v>
      </c>
      <c r="C18" s="32"/>
      <c r="D18" s="32"/>
      <c r="E18" s="32"/>
      <c r="F18" s="32"/>
    </row>
    <row r="19" spans="1:6" s="17" customFormat="1" ht="14.25" customHeight="1" x14ac:dyDescent="0.25">
      <c r="B19" s="29" t="s">
        <v>64</v>
      </c>
      <c r="C19" s="29"/>
      <c r="D19" s="29"/>
      <c r="E19" s="29"/>
      <c r="F19" s="29"/>
    </row>
    <row r="20" spans="1:6" s="17" customFormat="1" ht="14.25" customHeight="1" x14ac:dyDescent="0.25">
      <c r="B20" s="29" t="s">
        <v>2</v>
      </c>
      <c r="C20" s="29"/>
      <c r="D20" s="29"/>
      <c r="E20" s="29"/>
      <c r="F20" s="29"/>
    </row>
    <row r="21" spans="1:6" s="17" customFormat="1" ht="14.25" customHeight="1" x14ac:dyDescent="0.25">
      <c r="B21" s="29" t="s">
        <v>65</v>
      </c>
      <c r="C21" s="29"/>
      <c r="D21" s="29"/>
      <c r="E21" s="29"/>
      <c r="F21" s="29"/>
    </row>
    <row r="23" spans="1:6" x14ac:dyDescent="0.3">
      <c r="A23" s="1" t="s">
        <v>38</v>
      </c>
    </row>
    <row r="25" spans="1:6" ht="36.75" customHeight="1" x14ac:dyDescent="0.3">
      <c r="A25" s="31" t="s">
        <v>77</v>
      </c>
      <c r="B25" s="31"/>
      <c r="C25" s="31"/>
      <c r="D25" s="31"/>
      <c r="E25" s="31"/>
      <c r="F25" s="31"/>
    </row>
    <row r="27" spans="1:6" ht="56.25" x14ac:dyDescent="0.3">
      <c r="A27" s="10" t="s">
        <v>55</v>
      </c>
      <c r="B27" s="33" t="s">
        <v>3</v>
      </c>
      <c r="C27" s="33"/>
      <c r="D27" s="33"/>
      <c r="E27" s="11" t="s">
        <v>4</v>
      </c>
      <c r="F27" s="4" t="s">
        <v>5</v>
      </c>
    </row>
    <row r="28" spans="1:6" ht="35.25" customHeight="1" x14ac:dyDescent="0.3">
      <c r="A28" s="13" t="s">
        <v>6</v>
      </c>
      <c r="B28" s="34" t="s">
        <v>14</v>
      </c>
      <c r="C28" s="34"/>
      <c r="D28" s="34"/>
      <c r="E28" s="11" t="s">
        <v>8</v>
      </c>
      <c r="F28" s="20">
        <v>1520</v>
      </c>
    </row>
    <row r="29" spans="1:6" ht="43.5" customHeight="1" x14ac:dyDescent="0.3">
      <c r="A29" s="3" t="s">
        <v>15</v>
      </c>
      <c r="B29" s="34" t="s">
        <v>17</v>
      </c>
      <c r="C29" s="34"/>
      <c r="D29" s="34"/>
      <c r="E29" s="19" t="s">
        <v>8</v>
      </c>
      <c r="F29" s="20">
        <v>1520</v>
      </c>
    </row>
    <row r="30" spans="1:6" ht="30.75" customHeight="1" x14ac:dyDescent="0.3">
      <c r="A30" s="3" t="s">
        <v>7</v>
      </c>
      <c r="B30" s="34" t="s">
        <v>18</v>
      </c>
      <c r="C30" s="34"/>
      <c r="D30" s="34"/>
      <c r="E30" s="19" t="s">
        <v>8</v>
      </c>
      <c r="F30" s="25">
        <f>29574+1422-130</f>
        <v>30866</v>
      </c>
    </row>
    <row r="31" spans="1:6" ht="30.75" customHeight="1" x14ac:dyDescent="0.3">
      <c r="A31" s="3" t="s">
        <v>9</v>
      </c>
      <c r="B31" s="34" t="s">
        <v>78</v>
      </c>
      <c r="C31" s="34"/>
      <c r="D31" s="34"/>
      <c r="E31" s="19" t="s">
        <v>8</v>
      </c>
      <c r="F31" s="25">
        <f>29574-130</f>
        <v>29444</v>
      </c>
    </row>
    <row r="32" spans="1:6" ht="30.75" customHeight="1" x14ac:dyDescent="0.3">
      <c r="A32" s="3" t="s">
        <v>12</v>
      </c>
      <c r="B32" s="34" t="s">
        <v>13</v>
      </c>
      <c r="C32" s="34"/>
      <c r="D32" s="34"/>
      <c r="E32" s="19" t="s">
        <v>8</v>
      </c>
      <c r="F32" s="25">
        <f>3099-240</f>
        <v>2859</v>
      </c>
    </row>
    <row r="35" spans="1:6" x14ac:dyDescent="0.3">
      <c r="A35" s="1" t="s">
        <v>19</v>
      </c>
    </row>
    <row r="37" spans="1:6" x14ac:dyDescent="0.3">
      <c r="A37" s="1" t="s">
        <v>39</v>
      </c>
    </row>
    <row r="39" spans="1:6" x14ac:dyDescent="0.3">
      <c r="A39" s="1" t="s">
        <v>79</v>
      </c>
    </row>
    <row r="41" spans="1:6" ht="38.25" customHeight="1" x14ac:dyDescent="0.3">
      <c r="A41" s="33" t="s">
        <v>20</v>
      </c>
      <c r="B41" s="33"/>
      <c r="C41" s="37" t="s">
        <v>42</v>
      </c>
      <c r="D41" s="38"/>
      <c r="E41" s="33" t="s">
        <v>21</v>
      </c>
      <c r="F41" s="33"/>
    </row>
    <row r="42" spans="1:6" ht="34.5" customHeight="1" x14ac:dyDescent="0.3">
      <c r="A42" s="9" t="s">
        <v>40</v>
      </c>
      <c r="B42" s="7" t="s">
        <v>41</v>
      </c>
      <c r="C42" s="39"/>
      <c r="D42" s="40"/>
      <c r="E42" s="4" t="s">
        <v>22</v>
      </c>
      <c r="F42" s="4" t="s">
        <v>23</v>
      </c>
    </row>
    <row r="43" spans="1:6" ht="34.5" customHeight="1" x14ac:dyDescent="0.3">
      <c r="A43" s="8">
        <v>3</v>
      </c>
      <c r="B43" s="21" t="s">
        <v>81</v>
      </c>
      <c r="C43" s="35">
        <v>1</v>
      </c>
      <c r="D43" s="36"/>
      <c r="E43" s="54">
        <v>75</v>
      </c>
      <c r="F43" s="22">
        <v>0</v>
      </c>
    </row>
    <row r="44" spans="1:6" ht="112.5" x14ac:dyDescent="0.3">
      <c r="A44" s="8">
        <v>136</v>
      </c>
      <c r="B44" s="21" t="s">
        <v>80</v>
      </c>
      <c r="C44" s="35">
        <v>2</v>
      </c>
      <c r="D44" s="36"/>
      <c r="E44" s="27">
        <f>3364+21</f>
        <v>3385</v>
      </c>
      <c r="F44" s="27">
        <f>421+13</f>
        <v>434</v>
      </c>
    </row>
    <row r="45" spans="1:6" ht="63" customHeight="1" x14ac:dyDescent="0.3">
      <c r="A45" s="8">
        <v>184</v>
      </c>
      <c r="B45" s="21" t="s">
        <v>83</v>
      </c>
      <c r="C45" s="35">
        <v>2</v>
      </c>
      <c r="D45" s="36"/>
      <c r="E45" s="22">
        <v>0</v>
      </c>
      <c r="F45" s="22">
        <v>365</v>
      </c>
    </row>
    <row r="46" spans="1:6" ht="33.75" customHeight="1" x14ac:dyDescent="0.3">
      <c r="A46" s="8">
        <v>55</v>
      </c>
      <c r="B46" s="21" t="s">
        <v>82</v>
      </c>
      <c r="C46" s="35">
        <v>17</v>
      </c>
      <c r="D46" s="36"/>
      <c r="E46" s="54">
        <v>155</v>
      </c>
      <c r="F46" s="22">
        <v>0</v>
      </c>
    </row>
    <row r="47" spans="1:6" ht="30.75" customHeight="1" x14ac:dyDescent="0.3">
      <c r="A47" s="43" t="s">
        <v>24</v>
      </c>
      <c r="B47" s="44"/>
      <c r="C47" s="44"/>
      <c r="D47" s="45"/>
      <c r="E47" s="27">
        <f>SUM(E43:E46)</f>
        <v>3615</v>
      </c>
      <c r="F47" s="27">
        <f>SUM(F43:F46)</f>
        <v>799</v>
      </c>
    </row>
    <row r="49" spans="1:7" ht="21.75" customHeight="1" x14ac:dyDescent="0.3"/>
    <row r="51" spans="1:7" ht="24.75" customHeight="1" x14ac:dyDescent="0.3">
      <c r="A51" s="2"/>
      <c r="B51" s="28" t="s">
        <v>43</v>
      </c>
      <c r="C51" s="28"/>
      <c r="D51" s="28"/>
      <c r="E51" s="28"/>
      <c r="F51" s="28"/>
    </row>
    <row r="53" spans="1:7" x14ac:dyDescent="0.3">
      <c r="A53" s="28" t="s">
        <v>25</v>
      </c>
      <c r="B53" s="28"/>
      <c r="E53" s="28" t="s">
        <v>27</v>
      </c>
      <c r="F53" s="28"/>
      <c r="G53" s="28"/>
    </row>
    <row r="54" spans="1:7" ht="20.25" customHeight="1" x14ac:dyDescent="0.3">
      <c r="A54" s="42" t="s">
        <v>45</v>
      </c>
      <c r="B54" s="42"/>
      <c r="E54" s="46" t="s">
        <v>73</v>
      </c>
      <c r="F54" s="46"/>
      <c r="G54" s="46"/>
    </row>
    <row r="55" spans="1:7" ht="20.25" customHeight="1" x14ac:dyDescent="0.3">
      <c r="A55" s="42" t="s">
        <v>46</v>
      </c>
      <c r="B55" s="42"/>
      <c r="E55" s="47" t="s">
        <v>74</v>
      </c>
      <c r="F55" s="47"/>
      <c r="G55" s="47"/>
    </row>
    <row r="56" spans="1:7" ht="20.25" customHeight="1" x14ac:dyDescent="0.3">
      <c r="A56" s="42" t="s">
        <v>71</v>
      </c>
      <c r="B56" s="42"/>
      <c r="E56" s="47" t="s">
        <v>75</v>
      </c>
      <c r="F56" s="47"/>
      <c r="G56" s="47"/>
    </row>
    <row r="57" spans="1:7" s="17" customFormat="1" ht="20.25" customHeight="1" x14ac:dyDescent="0.25">
      <c r="A57" s="49" t="s">
        <v>44</v>
      </c>
      <c r="B57" s="49"/>
      <c r="E57" s="49" t="s">
        <v>44</v>
      </c>
      <c r="F57" s="49"/>
      <c r="G57" s="49"/>
    </row>
    <row r="58" spans="1:7" ht="28.5" customHeight="1" x14ac:dyDescent="0.3">
      <c r="A58" s="46"/>
      <c r="B58" s="46"/>
      <c r="E58" s="46"/>
      <c r="F58" s="46"/>
      <c r="G58" s="46"/>
    </row>
    <row r="59" spans="1:7" s="17" customFormat="1" ht="15" x14ac:dyDescent="0.25">
      <c r="A59" s="50" t="s">
        <v>28</v>
      </c>
      <c r="B59" s="50"/>
      <c r="E59" s="50" t="s">
        <v>28</v>
      </c>
      <c r="F59" s="50"/>
      <c r="G59" s="50"/>
    </row>
    <row r="60" spans="1:7" ht="33.75" customHeight="1" x14ac:dyDescent="0.3">
      <c r="A60" s="46" t="s">
        <v>90</v>
      </c>
      <c r="B60" s="46"/>
      <c r="E60" s="42" t="s">
        <v>76</v>
      </c>
      <c r="F60" s="42"/>
      <c r="G60" s="42"/>
    </row>
    <row r="61" spans="1:7" s="17" customFormat="1" ht="29.25" customHeight="1" x14ac:dyDescent="0.25">
      <c r="A61" s="49" t="s">
        <v>47</v>
      </c>
      <c r="B61" s="49"/>
      <c r="E61" s="51" t="s">
        <v>47</v>
      </c>
      <c r="F61" s="51"/>
      <c r="G61" s="51"/>
    </row>
    <row r="62" spans="1:7" ht="37.5" customHeight="1" x14ac:dyDescent="0.3">
      <c r="A62" s="28" t="s">
        <v>29</v>
      </c>
      <c r="B62" s="28"/>
      <c r="E62" s="28" t="s">
        <v>29</v>
      </c>
      <c r="F62" s="28"/>
      <c r="G62" s="28"/>
    </row>
    <row r="63" spans="1:7" ht="42.75" customHeight="1" x14ac:dyDescent="0.3"/>
    <row r="64" spans="1:7" ht="21" customHeight="1" x14ac:dyDescent="0.3">
      <c r="A64" s="41" t="s">
        <v>26</v>
      </c>
      <c r="B64" s="41"/>
      <c r="E64" s="28" t="s">
        <v>26</v>
      </c>
      <c r="F64" s="28"/>
      <c r="G64" s="28"/>
    </row>
    <row r="65" spans="1:7" ht="21" customHeight="1" x14ac:dyDescent="0.3">
      <c r="A65" s="42" t="s">
        <v>50</v>
      </c>
      <c r="B65" s="42"/>
      <c r="E65" s="42" t="s">
        <v>52</v>
      </c>
      <c r="F65" s="42"/>
      <c r="G65" s="42"/>
    </row>
    <row r="66" spans="1:7" ht="21" customHeight="1" x14ac:dyDescent="0.3">
      <c r="A66" s="48" t="s">
        <v>51</v>
      </c>
      <c r="B66" s="48"/>
      <c r="E66" s="46" t="s">
        <v>53</v>
      </c>
      <c r="F66" s="46"/>
      <c r="G66" s="46"/>
    </row>
    <row r="67" spans="1:7" ht="21" customHeight="1" x14ac:dyDescent="0.3">
      <c r="A67" s="46"/>
      <c r="B67" s="46"/>
      <c r="E67" s="47" t="s">
        <v>54</v>
      </c>
      <c r="F67" s="47"/>
      <c r="G67" s="47"/>
    </row>
    <row r="68" spans="1:7" s="17" customFormat="1" ht="19.5" customHeight="1" x14ac:dyDescent="0.25">
      <c r="A68" s="49" t="s">
        <v>44</v>
      </c>
      <c r="B68" s="49"/>
      <c r="E68" s="49" t="s">
        <v>44</v>
      </c>
      <c r="F68" s="49"/>
      <c r="G68" s="49"/>
    </row>
    <row r="69" spans="1:7" ht="27.75" customHeight="1" x14ac:dyDescent="0.3">
      <c r="A69" s="42"/>
      <c r="B69" s="42"/>
      <c r="E69" s="42"/>
      <c r="F69" s="42"/>
      <c r="G69" s="42"/>
    </row>
    <row r="70" spans="1:7" s="17" customFormat="1" ht="15" x14ac:dyDescent="0.25">
      <c r="A70" s="52" t="s">
        <v>28</v>
      </c>
      <c r="B70" s="52"/>
      <c r="E70" s="52" t="s">
        <v>28</v>
      </c>
      <c r="F70" s="52"/>
      <c r="G70" s="52"/>
    </row>
    <row r="71" spans="1:7" ht="24" customHeight="1" x14ac:dyDescent="0.3">
      <c r="A71" s="46" t="s">
        <v>48</v>
      </c>
      <c r="B71" s="46"/>
      <c r="E71" s="46" t="s">
        <v>49</v>
      </c>
      <c r="F71" s="46"/>
      <c r="G71" s="46"/>
    </row>
    <row r="72" spans="1:7" s="17" customFormat="1" ht="31.5" customHeight="1" x14ac:dyDescent="0.25">
      <c r="A72" s="49" t="s">
        <v>47</v>
      </c>
      <c r="B72" s="49"/>
      <c r="E72" s="49" t="s">
        <v>47</v>
      </c>
      <c r="F72" s="49"/>
      <c r="G72" s="49"/>
    </row>
    <row r="73" spans="1:7" ht="33" customHeight="1" x14ac:dyDescent="0.3">
      <c r="A73" s="28" t="s">
        <v>29</v>
      </c>
      <c r="B73" s="28"/>
      <c r="E73" s="28" t="s">
        <v>29</v>
      </c>
      <c r="F73" s="28"/>
      <c r="G73" s="28"/>
    </row>
  </sheetData>
  <mergeCells count="74">
    <mergeCell ref="E72:G72"/>
    <mergeCell ref="E73:G73"/>
    <mergeCell ref="E67:G67"/>
    <mergeCell ref="A67:B67"/>
    <mergeCell ref="E70:G70"/>
    <mergeCell ref="E71:G71"/>
    <mergeCell ref="A73:B73"/>
    <mergeCell ref="A71:B71"/>
    <mergeCell ref="A72:B72"/>
    <mergeCell ref="A70:B70"/>
    <mergeCell ref="A68:B68"/>
    <mergeCell ref="E69:G69"/>
    <mergeCell ref="A69:B69"/>
    <mergeCell ref="E68:G68"/>
    <mergeCell ref="A65:B65"/>
    <mergeCell ref="A66:B66"/>
    <mergeCell ref="A57:B57"/>
    <mergeCell ref="E65:G65"/>
    <mergeCell ref="E66:G66"/>
    <mergeCell ref="A62:B62"/>
    <mergeCell ref="E57:G57"/>
    <mergeCell ref="E58:G58"/>
    <mergeCell ref="E59:G59"/>
    <mergeCell ref="A61:B61"/>
    <mergeCell ref="A60:B60"/>
    <mergeCell ref="E60:G60"/>
    <mergeCell ref="A58:B58"/>
    <mergeCell ref="A59:B59"/>
    <mergeCell ref="E61:G61"/>
    <mergeCell ref="E62:G62"/>
    <mergeCell ref="A64:B64"/>
    <mergeCell ref="B51:F51"/>
    <mergeCell ref="A56:B56"/>
    <mergeCell ref="B31:D31"/>
    <mergeCell ref="B32:D32"/>
    <mergeCell ref="A47:D47"/>
    <mergeCell ref="C44:D44"/>
    <mergeCell ref="E64:G64"/>
    <mergeCell ref="A54:B54"/>
    <mergeCell ref="A55:B55"/>
    <mergeCell ref="E53:G53"/>
    <mergeCell ref="E54:G54"/>
    <mergeCell ref="E55:G55"/>
    <mergeCell ref="A53:B53"/>
    <mergeCell ref="E56:G56"/>
    <mergeCell ref="B27:D27"/>
    <mergeCell ref="B28:D28"/>
    <mergeCell ref="C45:D45"/>
    <mergeCell ref="C46:D46"/>
    <mergeCell ref="E41:F41"/>
    <mergeCell ref="C41:D42"/>
    <mergeCell ref="C43:D43"/>
    <mergeCell ref="A41:B41"/>
    <mergeCell ref="B29:D29"/>
    <mergeCell ref="B30:D30"/>
    <mergeCell ref="B21:F21"/>
    <mergeCell ref="A25:F25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</mergeCells>
  <pageMargins left="0.78740157480314965" right="0.31496062992125984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view="pageBreakPreview" topLeftCell="A34" zoomScale="90" zoomScaleNormal="100" zoomScaleSheetLayoutView="90" workbookViewId="0">
      <selection activeCell="N30" sqref="N3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7109375" style="1" customWidth="1"/>
    <col min="8" max="8" width="20.140625" style="1" customWidth="1"/>
    <col min="9" max="16384" width="9.140625" style="1"/>
  </cols>
  <sheetData>
    <row r="1" spans="2:6" x14ac:dyDescent="0.3">
      <c r="D1" s="30" t="s">
        <v>86</v>
      </c>
      <c r="E1" s="30"/>
      <c r="F1" s="30"/>
    </row>
    <row r="2" spans="2:6" x14ac:dyDescent="0.3">
      <c r="D2" s="30" t="str">
        <f>'Приложение 1'!E2</f>
        <v xml:space="preserve">к  Дополнительному соглашению </v>
      </c>
      <c r="E2" s="30"/>
      <c r="F2" s="30"/>
    </row>
    <row r="3" spans="2:6" x14ac:dyDescent="0.3">
      <c r="D3" s="30" t="str">
        <f>'Приложение 1'!E3</f>
        <v>от "29" ноября 2022 года № 4</v>
      </c>
      <c r="E3" s="30"/>
      <c r="F3" s="30"/>
    </row>
    <row r="4" spans="2:6" x14ac:dyDescent="0.3">
      <c r="D4" s="30" t="s">
        <v>58</v>
      </c>
      <c r="E4" s="30"/>
      <c r="F4" s="30"/>
    </row>
    <row r="5" spans="2:6" x14ac:dyDescent="0.3">
      <c r="D5" s="30" t="s">
        <v>0</v>
      </c>
      <c r="E5" s="30"/>
      <c r="F5" s="30"/>
    </row>
    <row r="6" spans="2:6" x14ac:dyDescent="0.3">
      <c r="D6" s="30" t="s">
        <v>1</v>
      </c>
      <c r="E6" s="30"/>
      <c r="F6" s="30"/>
    </row>
    <row r="7" spans="2:6" x14ac:dyDescent="0.3">
      <c r="D7" s="30" t="str">
        <f>'Приложение 1'!E7</f>
        <v>страхованию от 17.01.2022г.  № 3</v>
      </c>
      <c r="E7" s="30"/>
      <c r="F7" s="30"/>
    </row>
    <row r="9" spans="2:6" x14ac:dyDescent="0.3">
      <c r="B9" s="28" t="s">
        <v>70</v>
      </c>
      <c r="C9" s="28"/>
      <c r="D9" s="28"/>
      <c r="E9" s="28"/>
      <c r="F9" s="2"/>
    </row>
    <row r="10" spans="2:6" x14ac:dyDescent="0.3">
      <c r="B10" s="28" t="s">
        <v>88</v>
      </c>
      <c r="C10" s="28"/>
      <c r="D10" s="28"/>
      <c r="E10" s="28"/>
      <c r="F10" s="6"/>
    </row>
    <row r="11" spans="2:6" s="17" customFormat="1" ht="15" x14ac:dyDescent="0.25">
      <c r="B11" s="29" t="s">
        <v>59</v>
      </c>
      <c r="C11" s="29"/>
      <c r="D11" s="29"/>
      <c r="E11" s="29"/>
      <c r="F11" s="16"/>
    </row>
    <row r="12" spans="2:6" s="17" customFormat="1" ht="15" x14ac:dyDescent="0.25">
      <c r="B12" s="29" t="s">
        <v>66</v>
      </c>
      <c r="C12" s="29"/>
      <c r="D12" s="29"/>
      <c r="E12" s="29"/>
      <c r="F12" s="16"/>
    </row>
    <row r="13" spans="2:6" s="17" customFormat="1" ht="15" x14ac:dyDescent="0.25">
      <c r="B13" s="29" t="s">
        <v>67</v>
      </c>
      <c r="C13" s="29"/>
      <c r="D13" s="29"/>
      <c r="E13" s="29"/>
      <c r="F13" s="16"/>
    </row>
    <row r="14" spans="2:6" s="17" customFormat="1" ht="15" x14ac:dyDescent="0.25">
      <c r="B14" s="29" t="s">
        <v>68</v>
      </c>
      <c r="C14" s="29"/>
      <c r="D14" s="29"/>
      <c r="E14" s="29"/>
      <c r="F14" s="16"/>
    </row>
    <row r="15" spans="2:6" s="17" customFormat="1" ht="15" x14ac:dyDescent="0.25">
      <c r="B15" s="29" t="s">
        <v>69</v>
      </c>
      <c r="C15" s="29"/>
      <c r="D15" s="29"/>
      <c r="E15" s="29"/>
      <c r="F15" s="16"/>
    </row>
    <row r="16" spans="2:6" x14ac:dyDescent="0.3">
      <c r="B16" s="29"/>
      <c r="C16" s="29"/>
      <c r="D16" s="29"/>
      <c r="E16" s="29"/>
      <c r="F16" s="15"/>
    </row>
    <row r="17" spans="1:8" ht="40.5" customHeight="1" x14ac:dyDescent="0.3">
      <c r="A17" s="2"/>
      <c r="B17" s="53" t="s">
        <v>72</v>
      </c>
      <c r="C17" s="53"/>
      <c r="D17" s="53"/>
      <c r="E17" s="53"/>
      <c r="F17" s="6"/>
    </row>
    <row r="18" spans="1:8" s="17" customFormat="1" ht="15" x14ac:dyDescent="0.25">
      <c r="B18" s="50" t="s">
        <v>64</v>
      </c>
      <c r="C18" s="50"/>
      <c r="D18" s="50"/>
      <c r="E18" s="50"/>
      <c r="F18" s="16"/>
    </row>
    <row r="19" spans="1:8" s="17" customFormat="1" ht="15" x14ac:dyDescent="0.25">
      <c r="B19" s="29" t="s">
        <v>2</v>
      </c>
      <c r="C19" s="29"/>
      <c r="D19" s="29"/>
      <c r="E19" s="29"/>
      <c r="F19" s="16"/>
    </row>
    <row r="20" spans="1:8" s="17" customFormat="1" ht="15" x14ac:dyDescent="0.25">
      <c r="B20" s="29" t="s">
        <v>65</v>
      </c>
      <c r="C20" s="29"/>
      <c r="D20" s="29"/>
      <c r="E20" s="29"/>
      <c r="F20" s="16"/>
    </row>
    <row r="21" spans="1:8" x14ac:dyDescent="0.3">
      <c r="B21" s="28"/>
      <c r="C21" s="28"/>
      <c r="D21" s="28"/>
      <c r="E21" s="28"/>
      <c r="F21" s="6"/>
    </row>
    <row r="23" spans="1:8" x14ac:dyDescent="0.3">
      <c r="A23" s="1" t="s">
        <v>30</v>
      </c>
    </row>
    <row r="25" spans="1:8" x14ac:dyDescent="0.3">
      <c r="F25" s="1" t="s">
        <v>57</v>
      </c>
    </row>
    <row r="26" spans="1:8" ht="56.25" x14ac:dyDescent="0.3">
      <c r="A26" s="3" t="s">
        <v>55</v>
      </c>
      <c r="B26" s="33" t="s">
        <v>31</v>
      </c>
      <c r="C26" s="33"/>
      <c r="D26" s="33"/>
      <c r="E26" s="14" t="s">
        <v>32</v>
      </c>
      <c r="F26" s="12"/>
    </row>
    <row r="27" spans="1:8" ht="57" customHeight="1" x14ac:dyDescent="0.3">
      <c r="A27" s="4" t="s">
        <v>6</v>
      </c>
      <c r="B27" s="34" t="s">
        <v>56</v>
      </c>
      <c r="C27" s="34"/>
      <c r="D27" s="34"/>
      <c r="E27" s="26">
        <f>E28+E29</f>
        <v>50712170</v>
      </c>
    </row>
    <row r="28" spans="1:8" x14ac:dyDescent="0.3">
      <c r="A28" s="3" t="s">
        <v>15</v>
      </c>
      <c r="B28" s="34" t="s">
        <v>33</v>
      </c>
      <c r="C28" s="34"/>
      <c r="D28" s="34"/>
      <c r="E28" s="26">
        <v>3031760</v>
      </c>
    </row>
    <row r="29" spans="1:8" x14ac:dyDescent="0.3">
      <c r="A29" s="3" t="s">
        <v>16</v>
      </c>
      <c r="B29" s="34" t="s">
        <v>34</v>
      </c>
      <c r="C29" s="34"/>
      <c r="D29" s="34"/>
      <c r="E29" s="26">
        <f>29157270+3622910+17931990-E28</f>
        <v>47680410</v>
      </c>
    </row>
    <row r="30" spans="1:8" ht="36" customHeight="1" x14ac:dyDescent="0.3">
      <c r="A30" s="4" t="s">
        <v>7</v>
      </c>
      <c r="B30" s="34" t="s">
        <v>35</v>
      </c>
      <c r="C30" s="34"/>
      <c r="D30" s="34"/>
      <c r="E30" s="26">
        <f>E31</f>
        <v>444385860</v>
      </c>
      <c r="G30" s="18"/>
      <c r="H30" s="18"/>
    </row>
    <row r="31" spans="1:8" ht="40.5" customHeight="1" x14ac:dyDescent="0.3">
      <c r="A31" s="3" t="s">
        <v>9</v>
      </c>
      <c r="B31" s="34" t="s">
        <v>36</v>
      </c>
      <c r="C31" s="34"/>
      <c r="D31" s="34"/>
      <c r="E31" s="26">
        <f>SUM(E32:E35)</f>
        <v>444385860</v>
      </c>
      <c r="G31" s="24">
        <f>33663.22+407185.33</f>
        <v>440848.55000000005</v>
      </c>
      <c r="H31" s="24"/>
    </row>
    <row r="32" spans="1:8" ht="28.5" customHeight="1" x14ac:dyDescent="0.3">
      <c r="A32" s="5" t="s">
        <v>10</v>
      </c>
      <c r="B32" s="34" t="s">
        <v>81</v>
      </c>
      <c r="C32" s="34"/>
      <c r="D32" s="34"/>
      <c r="E32" s="26">
        <v>3957760</v>
      </c>
    </row>
    <row r="33" spans="1:8" ht="59.25" customHeight="1" x14ac:dyDescent="0.3">
      <c r="A33" s="5" t="s">
        <v>11</v>
      </c>
      <c r="B33" s="34" t="s">
        <v>80</v>
      </c>
      <c r="C33" s="34"/>
      <c r="D33" s="34"/>
      <c r="E33" s="25">
        <f>347637530+3537310</f>
        <v>351174840</v>
      </c>
    </row>
    <row r="34" spans="1:8" ht="28.5" customHeight="1" x14ac:dyDescent="0.3">
      <c r="A34" s="5" t="s">
        <v>84</v>
      </c>
      <c r="B34" s="34" t="s">
        <v>83</v>
      </c>
      <c r="C34" s="34"/>
      <c r="D34" s="34"/>
      <c r="E34" s="26">
        <v>8286450</v>
      </c>
    </row>
    <row r="35" spans="1:8" ht="28.5" customHeight="1" x14ac:dyDescent="0.3">
      <c r="A35" s="5" t="s">
        <v>85</v>
      </c>
      <c r="B35" s="34" t="s">
        <v>82</v>
      </c>
      <c r="C35" s="34"/>
      <c r="D35" s="34"/>
      <c r="E35" s="26">
        <v>80966810</v>
      </c>
    </row>
    <row r="36" spans="1:8" ht="28.5" customHeight="1" x14ac:dyDescent="0.3">
      <c r="A36" s="4"/>
      <c r="B36" s="34" t="s">
        <v>24</v>
      </c>
      <c r="C36" s="34"/>
      <c r="D36" s="34"/>
      <c r="E36" s="25">
        <f>E27+E30</f>
        <v>495098030</v>
      </c>
      <c r="G36" s="20">
        <v>495098030</v>
      </c>
      <c r="H36" s="23">
        <f>G36-E36</f>
        <v>0</v>
      </c>
    </row>
    <row r="39" spans="1:8" hidden="1" x14ac:dyDescent="0.3"/>
    <row r="40" spans="1:8" x14ac:dyDescent="0.3">
      <c r="A40" s="2"/>
      <c r="B40" s="28" t="s">
        <v>43</v>
      </c>
      <c r="C40" s="28"/>
      <c r="D40" s="28"/>
      <c r="E40" s="28"/>
      <c r="F40" s="2"/>
    </row>
    <row r="42" spans="1:8" x14ac:dyDescent="0.3">
      <c r="A42" s="28" t="s">
        <v>25</v>
      </c>
      <c r="B42" s="28"/>
      <c r="D42" s="28" t="s">
        <v>27</v>
      </c>
      <c r="E42" s="28"/>
      <c r="F42" s="28"/>
    </row>
    <row r="43" spans="1:8" x14ac:dyDescent="0.3">
      <c r="A43" s="42" t="s">
        <v>45</v>
      </c>
      <c r="B43" s="42"/>
      <c r="D43" s="46" t="s">
        <v>73</v>
      </c>
      <c r="E43" s="46"/>
      <c r="F43" s="46"/>
    </row>
    <row r="44" spans="1:8" x14ac:dyDescent="0.3">
      <c r="A44" s="47" t="s">
        <v>46</v>
      </c>
      <c r="B44" s="47"/>
      <c r="D44" s="46" t="s">
        <v>74</v>
      </c>
      <c r="E44" s="46"/>
      <c r="F44" s="46"/>
    </row>
    <row r="45" spans="1:8" x14ac:dyDescent="0.3">
      <c r="A45" s="47" t="s">
        <v>71</v>
      </c>
      <c r="B45" s="47"/>
      <c r="D45" s="46" t="s">
        <v>75</v>
      </c>
      <c r="E45" s="46"/>
      <c r="F45" s="46"/>
    </row>
    <row r="46" spans="1:8" s="17" customFormat="1" ht="14.25" customHeight="1" x14ac:dyDescent="0.25">
      <c r="A46" s="49" t="s">
        <v>44</v>
      </c>
      <c r="B46" s="49"/>
      <c r="D46" s="49" t="s">
        <v>44</v>
      </c>
      <c r="E46" s="49"/>
      <c r="F46" s="49"/>
    </row>
    <row r="47" spans="1:8" ht="24" customHeight="1" x14ac:dyDescent="0.3">
      <c r="A47" s="46"/>
      <c r="B47" s="46"/>
      <c r="D47" s="46"/>
      <c r="E47" s="46"/>
      <c r="F47" s="46"/>
    </row>
    <row r="48" spans="1:8" s="17" customFormat="1" ht="15" x14ac:dyDescent="0.25">
      <c r="A48" s="50" t="s">
        <v>28</v>
      </c>
      <c r="B48" s="50"/>
      <c r="D48" s="50" t="s">
        <v>28</v>
      </c>
      <c r="E48" s="50"/>
      <c r="F48" s="50"/>
    </row>
    <row r="49" spans="1:6" ht="28.5" customHeight="1" x14ac:dyDescent="0.3">
      <c r="A49" s="46" t="str">
        <f>'Приложение 1'!A60:B60</f>
        <v>О.И. Казанцева, и.о. директора</v>
      </c>
      <c r="B49" s="46"/>
      <c r="D49" s="42" t="s">
        <v>76</v>
      </c>
      <c r="E49" s="42"/>
      <c r="F49" s="42"/>
    </row>
    <row r="50" spans="1:6" s="17" customFormat="1" ht="28.5" customHeight="1" x14ac:dyDescent="0.25">
      <c r="A50" s="49" t="s">
        <v>47</v>
      </c>
      <c r="B50" s="49"/>
      <c r="D50" s="51" t="s">
        <v>47</v>
      </c>
      <c r="E50" s="51"/>
      <c r="F50" s="51"/>
    </row>
    <row r="51" spans="1:6" ht="27.75" customHeight="1" x14ac:dyDescent="0.3">
      <c r="A51" s="28" t="s">
        <v>29</v>
      </c>
      <c r="B51" s="28"/>
      <c r="D51" s="28" t="s">
        <v>29</v>
      </c>
      <c r="E51" s="28"/>
      <c r="F51" s="28"/>
    </row>
    <row r="52" spans="1:6" ht="47.25" customHeight="1" x14ac:dyDescent="0.3"/>
    <row r="53" spans="1:6" ht="25.5" customHeight="1" x14ac:dyDescent="0.3">
      <c r="A53" s="41" t="s">
        <v>26</v>
      </c>
      <c r="B53" s="41"/>
      <c r="D53" s="28" t="s">
        <v>26</v>
      </c>
      <c r="E53" s="28"/>
      <c r="F53" s="28"/>
    </row>
    <row r="54" spans="1:6" ht="19.5" customHeight="1" x14ac:dyDescent="0.3">
      <c r="A54" s="42" t="s">
        <v>50</v>
      </c>
      <c r="B54" s="42"/>
      <c r="D54" s="42" t="s">
        <v>52</v>
      </c>
      <c r="E54" s="42"/>
      <c r="F54" s="42"/>
    </row>
    <row r="55" spans="1:6" ht="19.5" customHeight="1" x14ac:dyDescent="0.3">
      <c r="A55" s="48" t="s">
        <v>51</v>
      </c>
      <c r="B55" s="48"/>
      <c r="D55" s="46" t="s">
        <v>53</v>
      </c>
      <c r="E55" s="46"/>
      <c r="F55" s="46"/>
    </row>
    <row r="56" spans="1:6" ht="19.5" customHeight="1" x14ac:dyDescent="0.3">
      <c r="A56" s="46"/>
      <c r="B56" s="46"/>
      <c r="D56" s="47" t="s">
        <v>54</v>
      </c>
      <c r="E56" s="47"/>
      <c r="F56" s="47"/>
    </row>
    <row r="57" spans="1:6" s="17" customFormat="1" ht="19.5" customHeight="1" x14ac:dyDescent="0.25">
      <c r="A57" s="49" t="s">
        <v>44</v>
      </c>
      <c r="B57" s="49"/>
      <c r="D57" s="49" t="s">
        <v>44</v>
      </c>
      <c r="E57" s="49"/>
      <c r="F57" s="49"/>
    </row>
    <row r="58" spans="1:6" ht="28.5" customHeight="1" x14ac:dyDescent="0.3">
      <c r="A58" s="42"/>
      <c r="B58" s="42"/>
      <c r="D58" s="42"/>
      <c r="E58" s="42"/>
      <c r="F58" s="42"/>
    </row>
    <row r="59" spans="1:6" x14ac:dyDescent="0.3">
      <c r="A59" s="46" t="s">
        <v>28</v>
      </c>
      <c r="B59" s="46"/>
      <c r="D59" s="46" t="s">
        <v>28</v>
      </c>
      <c r="E59" s="46"/>
      <c r="F59" s="46"/>
    </row>
    <row r="60" spans="1:6" x14ac:dyDescent="0.3">
      <c r="A60" s="46" t="s">
        <v>48</v>
      </c>
      <c r="B60" s="46"/>
      <c r="D60" s="46" t="s">
        <v>49</v>
      </c>
      <c r="E60" s="46"/>
      <c r="F60" s="46"/>
    </row>
    <row r="61" spans="1:6" s="17" customFormat="1" ht="30" customHeight="1" x14ac:dyDescent="0.25">
      <c r="A61" s="49" t="s">
        <v>47</v>
      </c>
      <c r="B61" s="49"/>
      <c r="D61" s="49" t="s">
        <v>47</v>
      </c>
      <c r="E61" s="49"/>
      <c r="F61" s="49"/>
    </row>
    <row r="62" spans="1:6" ht="36.75" customHeight="1" x14ac:dyDescent="0.3">
      <c r="A62" s="28" t="s">
        <v>29</v>
      </c>
      <c r="B62" s="28"/>
      <c r="D62" s="28" t="s">
        <v>29</v>
      </c>
      <c r="E62" s="28"/>
      <c r="F62" s="28"/>
    </row>
  </sheetData>
  <mergeCells count="72">
    <mergeCell ref="B40:E40"/>
    <mergeCell ref="A62:B62"/>
    <mergeCell ref="D62:F62"/>
    <mergeCell ref="D1:F1"/>
    <mergeCell ref="D4:F4"/>
    <mergeCell ref="D5:F5"/>
    <mergeCell ref="D6:F6"/>
    <mergeCell ref="D7:F7"/>
    <mergeCell ref="A59:B59"/>
    <mergeCell ref="D59:F59"/>
    <mergeCell ref="A60:B60"/>
    <mergeCell ref="D60:F60"/>
    <mergeCell ref="A61:B61"/>
    <mergeCell ref="D61:F61"/>
    <mergeCell ref="A56:B56"/>
    <mergeCell ref="D56:F56"/>
    <mergeCell ref="A57:B57"/>
    <mergeCell ref="D57:F57"/>
    <mergeCell ref="A58:B58"/>
    <mergeCell ref="D58:F58"/>
    <mergeCell ref="A53:B53"/>
    <mergeCell ref="D53:F53"/>
    <mergeCell ref="A54:B54"/>
    <mergeCell ref="D54:F54"/>
    <mergeCell ref="A55:B55"/>
    <mergeCell ref="D55:F55"/>
    <mergeCell ref="A49:B49"/>
    <mergeCell ref="D49:F49"/>
    <mergeCell ref="A50:B50"/>
    <mergeCell ref="D50:F50"/>
    <mergeCell ref="A51:B51"/>
    <mergeCell ref="D51:F51"/>
    <mergeCell ref="A48:B48"/>
    <mergeCell ref="D48:F48"/>
    <mergeCell ref="A42:B42"/>
    <mergeCell ref="D42:F42"/>
    <mergeCell ref="A43:B43"/>
    <mergeCell ref="D43:F43"/>
    <mergeCell ref="A44:B44"/>
    <mergeCell ref="D44:F44"/>
    <mergeCell ref="A46:B46"/>
    <mergeCell ref="D46:F46"/>
    <mergeCell ref="A47:B47"/>
    <mergeCell ref="D47:F47"/>
    <mergeCell ref="A45:B45"/>
    <mergeCell ref="D45:F45"/>
    <mergeCell ref="B36:D36"/>
    <mergeCell ref="B30:D30"/>
    <mergeCell ref="B31:D31"/>
    <mergeCell ref="B33:D33"/>
    <mergeCell ref="B34:D34"/>
    <mergeCell ref="B35:D35"/>
    <mergeCell ref="B12:E12"/>
    <mergeCell ref="B32:D3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B27:D27"/>
    <mergeCell ref="B28:D28"/>
    <mergeCell ref="B29:D29"/>
    <mergeCell ref="B16:E16"/>
    <mergeCell ref="D2:F2"/>
    <mergeCell ref="D3:F3"/>
    <mergeCell ref="B9:E9"/>
    <mergeCell ref="B10:E10"/>
    <mergeCell ref="B11:E11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2022-11-28T01:55:27Z</dcterms:modified>
</cp:coreProperties>
</file>