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2 от 28.02.2021\Приложение к вопросу № 02-01 (ДС №1)\"/>
    </mc:Choice>
  </mc:AlternateContent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1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2021'!$A$12:$R$15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2021'!$8:$11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2021'!$B$1:$R$24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<sst xmlns="http://schemas.openxmlformats.org/spreadsheetml/2006/main" count="374" uniqueCount="110">
  <si>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</si>
  <si>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</si>
  <si>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</si>
  <si>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</si>
  <si>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</si>
  <si>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</si>
  <si>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</si>
  <si>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</si>
  <si>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</si>
  <si>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</si>
  <si>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</si>
  <si>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</si>
  <si>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</si>
  <si>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</si>
  <si>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</si>
  <si>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</si>
  <si>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</si>
  <si>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</si>
  <si>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</si>
  <si>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</si>
  <si>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</si>
  <si>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</si>
  <si>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</si>
  <si>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</si>
  <si>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</si>
  <si>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</si>
  <si>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</si>
  <si>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</si>
  <si>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</si>
  <si>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</si>
  <si>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</si>
  <si>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</si>
  <si>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</si>
  <si>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</si>
  <si>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</si>
  <si>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</si>
  <si>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</si>
  <si>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</si>
  <si>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</si>
  <si>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</si>
  <si>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</si>
  <si>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</si>
  <si>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</si>
  <si>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</si>
  <si>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</si>
  <si>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</si>
  <si>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</si>
  <si>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</si>
  <si>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</si>
  <si>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</si>
  <si>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</si>
  <si>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</si>
  <si>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</si>
  <si>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</si>
  <si>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</si>
  <si>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</si>
  <si>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</si>
  <si>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</si>
  <si>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</si>
  <si>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</si>
  <si>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</si>
  <si>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</si>
  <si>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</si>
  <si>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</si>
  <si>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</si>
  <si>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</si>
  <si>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</si>
  <si>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</si>
  <si>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</si>
  <si>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</si>
  <si>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</si>
  <si>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</si>
  <si>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</si>
  <si>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</si>
  <si>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</si>
  <si>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Объём финансового обеспечения медицинских организаций, оказывающих амбулаторную медицинскую помощь, имеющих прикрепившихся лиц, в том числе в разрезе страховых медицинских организаций</t>
  </si>
  <si>
    <t>Коэффициент отдаленности</t>
  </si>
  <si>
    <t>Численность прикрепленных, застрахованных лиц                                              на 01.12.20 (чел.)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</si>
  <si>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</si>
  <si>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t>Коэффициент приведения в амбулаторных условиях</t>
  </si>
  <si>
    <t>Коэффициент достижение целевых показателей уровня заработной платы медицинских работников, установленных «дорожными картами»</t>
  </si>
  <si>
    <t>Районный коэффициент к заработной плате и процентная надбавка к заработной плате за стаж работы в районах Крайнего Севера и приравненных к ним местностях</t>
  </si>
  <si>
    <t>Коэффициент специфики оказания медицинской помощи</t>
  </si>
  <si>
    <t xml:space="preserve">〖КУ〗_МО^i </t>
  </si>
  <si>
    <t xml:space="preserve">РАСХОДЫ ДЛЯ ВКЛЮЧЕНИЯ В ПОДУШЕВОЙ НОРМАТИВ ФИНАНСИРОВАНИЯ НА ПРИКРЕПИВШИХСЯ К МЕДИЦИНСКОЙ ОРГАНИЗАЦИИ ЛИЦ, ВКЛЮЧАЯ ОПЛАТУ МЕДИЦИНСКОЙ ПОМОЩИ ПО ВСЕМ ВИДАМ И УСЛОВИЯМ ПРЕДОСТАВЛЯЕМОЙ  УКАЗАННОЙ МЕДИЦИНСКОЙ ОРГАНИЗАЦИЕЙ МЕДИЦИНСКОЙ ПОМОЩИ: </t>
  </si>
  <si>
    <t>МОГБУЗ "Северо-Эвенская РБ"</t>
  </si>
  <si>
    <t>МОГБУЗ "Тенькинкая РБ"</t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</si>
  <si>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АМБг</t>
    </r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</si>
  <si>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АМБм</t>
    </r>
  </si>
  <si>
    <r>
      <rPr>
        <b/>
        <sz val="16"/>
        <color theme="1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АМБ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</si>
  <si>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ПВ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</si>
  <si>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СУБ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</si>
  <si>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ОТ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</si>
  <si>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ИНТ</t>
    </r>
  </si>
  <si>
    <r>
      <rPr>
        <b/>
        <sz val="16"/>
        <rFont val="Times New Roman"/>
        <family val="1"/>
        <charset val="204"/>
      </rPr>
      <t>КУi</t>
    </r>
    <r>
      <rPr>
        <sz val="12"/>
        <rFont val="Times New Roman"/>
        <family val="1"/>
        <charset val="204"/>
      </rPr>
      <t>МО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</si>
  <si>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</si>
  <si>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</si>
  <si>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ПРЕД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</si>
  <si>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</si>
  <si>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r>
      <t>на 2021 год</t>
    </r>
    <r>
      <rPr>
        <b/>
        <sz val="14"/>
        <color rgb="FF0000FF"/>
        <rFont val="Times New Roman"/>
        <family val="1"/>
        <charset val="204"/>
      </rPr>
      <t xml:space="preserve"> </t>
    </r>
  </si>
  <si>
    <t>Предельный размер финансового обеспечения  медицинской организации, оказывающей АМП по подушевому финансированию                        на год               (рублей)</t>
  </si>
  <si>
    <t>Фактический дифференцированный подушевой норматив финансирования                  
АМП                               (рублей)</t>
  </si>
  <si>
    <t>Дифференцированны подушевой норматив финасирования 
АМП  для i группы                      (рублей)</t>
  </si>
  <si>
    <t>Средний подушевой норматив финансирования в амбулаторных условиях                                (на год)                                      (рублей)</t>
  </si>
  <si>
    <t>Средний подушевой норматив финансирования в амбулаторных условиях                        (на месяц)                       (рублей)</t>
  </si>
  <si>
    <t>к Дополнительному соглашению № 1</t>
  </si>
  <si>
    <t>Размер финансового обеспечения  медицинской организации, оказывающей АМП по подушевому финансированию                        на месяц                                                  с 01.02.2020г.            (рублей)</t>
  </si>
  <si>
    <t>МОГБУЗ "Городская поликлиника"</t>
  </si>
  <si>
    <t>Приложение № 4</t>
  </si>
  <si>
    <t>от "26" февраля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</si>
</sst>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  <numFmt numFmtId="178" formatCode="0.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44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3" fontId="12" fillId="2" borderId="1" xfId="315" applyNumberFormat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31" fillId="2" borderId="1" xfId="1" applyFont="1" applyFill="1" applyBorder="1" applyAlignment="1">
      <alignment horizontal="center" wrapText="1"/>
    </xf>
    <xf numFmtId="0" fontId="31" fillId="2" borderId="1" xfId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vertic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167" fontId="31" fillId="2" borderId="1" xfId="2" applyNumberFormat="1" applyFont="1" applyFill="1" applyBorder="1" applyAlignment="1">
      <alignment horizontal="right" vertical="center" wrapText="1"/>
    </xf>
    <xf numFmtId="177" fontId="31" fillId="2" borderId="1" xfId="44" applyNumberFormat="1" applyFont="1" applyFill="1" applyBorder="1" applyAlignment="1">
      <alignment horizontal="right" vertical="center" wrapText="1"/>
    </xf>
    <xf numFmtId="178" fontId="31" fillId="2" borderId="1" xfId="44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2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67" fontId="13" fillId="2" borderId="1" xfId="2" applyNumberFormat="1" applyFont="1" applyFill="1" applyBorder="1" applyAlignment="1">
      <alignment horizontal="right" vertical="center" wrapText="1"/>
    </xf>
    <xf numFmtId="2" fontId="31" fillId="2" borderId="2" xfId="1" applyNumberFormat="1" applyFont="1" applyFill="1" applyBorder="1" applyAlignment="1">
      <alignment vertical="center" wrapText="1"/>
    </xf>
    <xf numFmtId="1" fontId="31" fillId="2" borderId="2" xfId="2" applyNumberFormat="1" applyFont="1" applyFill="1" applyBorder="1" applyAlignment="1">
      <alignment horizontal="right" vertical="center" wrapText="1"/>
    </xf>
    <xf numFmtId="167" fontId="31" fillId="2" borderId="2" xfId="2" applyNumberFormat="1" applyFont="1" applyFill="1" applyBorder="1" applyAlignment="1">
      <alignment horizontal="right" vertical="center" wrapText="1"/>
    </xf>
    <xf numFmtId="167" fontId="13" fillId="2" borderId="2" xfId="2" applyNumberFormat="1" applyFont="1" applyFill="1" applyBorder="1" applyAlignment="1">
      <alignment horizontal="right" vertical="center" wrapText="1"/>
    </xf>
    <xf numFmtId="178" fontId="31" fillId="2" borderId="2" xfId="44" applyNumberFormat="1" applyFont="1" applyFill="1" applyBorder="1" applyAlignment="1">
      <alignment horizontal="right" vertical="center" wrapText="1"/>
    </xf>
    <xf numFmtId="178" fontId="13" fillId="2" borderId="1" xfId="2" applyNumberFormat="1" applyFont="1" applyFill="1" applyBorder="1" applyAlignment="1">
      <alignment horizontal="right" vertical="center" wrapText="1"/>
    </xf>
    <xf numFmtId="177" fontId="13" fillId="2" borderId="2" xfId="2" applyNumberFormat="1" applyFont="1" applyFill="1" applyBorder="1" applyAlignment="1">
      <alignment horizontal="right" vertical="center" wrapText="1"/>
    </xf>
    <xf numFmtId="178" fontId="13" fillId="2" borderId="8" xfId="2" applyNumberFormat="1" applyFont="1" applyFill="1" applyBorder="1" applyAlignment="1">
      <alignment horizontal="right" vertical="center" wrapText="1"/>
    </xf>
    <xf numFmtId="0" fontId="31" fillId="2" borderId="2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178" fontId="13" fillId="2" borderId="4" xfId="2" applyNumberFormat="1" applyFont="1" applyFill="1" applyBorder="1" applyAlignment="1">
      <alignment horizontal="right" vertical="center" wrapText="1"/>
    </xf>
    <xf numFmtId="177" fontId="13" fillId="2" borderId="1" xfId="2" applyNumberFormat="1" applyFont="1" applyFill="1" applyBorder="1" applyAlignment="1">
      <alignment horizontal="right" vertical="center" wrapText="1"/>
    </xf>
    <xf numFmtId="170" fontId="13" fillId="2" borderId="2" xfId="2" applyNumberFormat="1" applyFont="1" applyFill="1" applyBorder="1" applyAlignment="1">
      <alignment horizontal="right" vertical="center" wrapText="1"/>
    </xf>
    <xf numFmtId="170" fontId="13" fillId="2" borderId="1" xfId="2" applyNumberFormat="1" applyFont="1" applyFill="1" applyBorder="1" applyAlignment="1">
      <alignment horizontal="right" vertical="center" wrapText="1"/>
    </xf>
    <xf numFmtId="1" fontId="53" fillId="2" borderId="1" xfId="1" applyNumberFormat="1" applyFont="1" applyFill="1" applyBorder="1" applyAlignment="1">
      <alignment horizontal="center" vertical="center" wrapText="1"/>
    </xf>
    <xf numFmtId="1" fontId="51" fillId="2" borderId="1" xfId="1" applyNumberFormat="1" applyFont="1" applyFill="1" applyBorder="1" applyAlignment="1">
      <alignment horizontal="center" vertical="center" wrapText="1"/>
    </xf>
    <xf numFmtId="0" fontId="51" fillId="2" borderId="1" xfId="1" applyFont="1" applyFill="1" applyBorder="1" applyAlignment="1">
      <alignment horizontal="center" wrapText="1"/>
    </xf>
    <xf numFmtId="0" fontId="51" fillId="2" borderId="1" xfId="1" applyFont="1" applyFill="1" applyBorder="1" applyAlignment="1">
      <alignment wrapText="1"/>
    </xf>
    <xf numFmtId="176" fontId="31" fillId="2" borderId="1" xfId="1" applyNumberFormat="1" applyFont="1" applyFill="1" applyBorder="1" applyAlignment="1">
      <alignment vertical="center" wrapText="1"/>
    </xf>
    <xf numFmtId="176" fontId="31" fillId="2" borderId="2" xfId="1" applyNumberFormat="1" applyFont="1" applyFill="1" applyBorder="1" applyAlignment="1">
      <alignment vertical="center" wrapText="1"/>
    </xf>
    <xf numFmtId="173" fontId="51" fillId="2" borderId="2" xfId="2" applyNumberFormat="1" applyFont="1" applyFill="1" applyBorder="1" applyAlignment="1">
      <alignment horizontal="right" vertical="center" wrapText="1"/>
    </xf>
    <xf numFmtId="173" fontId="13" fillId="2" borderId="2" xfId="2" applyNumberFormat="1" applyFont="1" applyFill="1" applyBorder="1" applyAlignment="1">
      <alignment horizontal="right" vertical="center" wrapText="1"/>
    </xf>
    <xf numFmtId="173" fontId="13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6" fontId="13" fillId="2" borderId="2" xfId="2" applyNumberFormat="1" applyFont="1" applyFill="1" applyBorder="1" applyAlignment="1">
      <alignment horizontal="center" vertical="center" wrapText="1"/>
    </xf>
    <xf numFmtId="176" fontId="13" fillId="2" borderId="7" xfId="2" applyNumberFormat="1" applyFont="1" applyFill="1" applyBorder="1" applyAlignment="1">
      <alignment horizontal="center" vertical="center" wrapText="1"/>
    </xf>
    <xf numFmtId="176" fontId="13" fillId="2" borderId="3" xfId="2" applyNumberFormat="1" applyFont="1" applyFill="1" applyBorder="1" applyAlignment="1">
      <alignment horizontal="center" vertical="center" wrapText="1"/>
    </xf>
    <xf numFmtId="0" fontId="31" fillId="2" borderId="4" xfId="1" applyFont="1" applyFill="1" applyBorder="1" applyAlignment="1">
      <alignment horizontal="center" wrapText="1"/>
    </xf>
    <xf numFmtId="0" fontId="31" fillId="2" borderId="5" xfId="1" applyFont="1" applyFill="1" applyBorder="1" applyAlignment="1">
      <alignment horizontal="center" wrapText="1"/>
    </xf>
    <xf numFmtId="0" fontId="31" fillId="2" borderId="6" xfId="1" applyFont="1" applyFill="1" applyBorder="1" applyAlignment="1">
      <alignment horizontal="center" wrapText="1"/>
    </xf>
    <xf numFmtId="4" fontId="13" fillId="2" borderId="4" xfId="2" applyNumberFormat="1" applyFont="1" applyFill="1" applyBorder="1" applyAlignment="1">
      <alignment horizontal="center" vertical="center" wrapText="1"/>
    </xf>
    <xf numFmtId="4" fontId="13" fillId="2" borderId="5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0" fontId="31" fillId="2" borderId="2" xfId="1" applyFont="1" applyFill="1" applyBorder="1" applyAlignment="1">
      <alignment horizontal="center" vertical="center" wrapText="1"/>
    </xf>
    <xf numFmtId="0" fontId="31" fillId="2" borderId="7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51" fillId="2" borderId="2" xfId="1" applyNumberFormat="1" applyFont="1" applyFill="1" applyBorder="1" applyAlignment="1">
      <alignment horizontal="center" vertical="center" wrapText="1"/>
    </xf>
    <xf numFmtId="3" fontId="51" fillId="2" borderId="7" xfId="1" applyNumberFormat="1" applyFont="1" applyFill="1" applyBorder="1" applyAlignment="1">
      <alignment horizontal="center" vertical="center" wrapText="1"/>
    </xf>
    <xf numFmtId="3" fontId="51" fillId="2" borderId="3" xfId="1" applyNumberFormat="1" applyFont="1" applyFill="1" applyBorder="1" applyAlignment="1">
      <alignment horizontal="center"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0" fontId="12" fillId="2" borderId="9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1" fillId="2" borderId="0" xfId="1" applyFont="1" applyFill="1" applyAlignment="1">
      <alignment horizontal="right" wrapText="1"/>
    </xf>
    <xf numFmtId="0" fontId="44" fillId="2" borderId="11" xfId="1" applyFont="1" applyFill="1" applyBorder="1" applyAlignment="1">
      <alignment horizontal="center" wrapText="1"/>
    </xf>
    <xf numFmtId="0" fontId="44" fillId="2" borderId="0" xfId="1" applyFont="1" applyFill="1" applyAlignment="1">
      <alignment horizont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4" t="s">
        <v>0</v>
      </c>
      <c r="B1" s="244"/>
      <c r="C1" s="244"/>
      <c r="D1" s="244"/>
      <c r="E1" s="244"/>
      <c r="F1" s="244"/>
      <c r="G1" s="79"/>
      <c r="H1" s="79"/>
      <c r="I1" s="79"/>
    </row>
    <row r="2" spans="1:12" ht="35.25" customHeight="1" x14ac:dyDescent="0.25">
      <c r="A2" s="245" t="s">
        <v>49</v>
      </c>
      <c r="B2" s="245"/>
      <c r="C2" s="245"/>
      <c r="D2" s="245"/>
      <c r="E2" s="245"/>
      <c r="F2" s="245"/>
      <c r="G2" s="81"/>
      <c r="H2" s="79"/>
      <c r="I2" s="79"/>
    </row>
    <row r="3" spans="1:12" ht="13.5" customHeight="1" x14ac:dyDescent="0.25">
      <c r="A3" s="245"/>
      <c r="B3" s="245"/>
      <c r="C3" s="245"/>
      <c r="D3" s="245"/>
      <c r="E3" s="245"/>
      <c r="F3" s="245"/>
      <c r="G3" s="245"/>
      <c r="H3" s="244"/>
      <c r="I3" s="244"/>
    </row>
    <row r="4" spans="1:12" ht="15.75" customHeight="1" x14ac:dyDescent="0.25">
      <c r="A4" s="246" t="s">
        <v>7</v>
      </c>
      <c r="B4" s="246" t="s">
        <v>8</v>
      </c>
      <c r="C4" s="249" t="s">
        <v>56</v>
      </c>
      <c r="D4" s="249" t="s">
        <v>27</v>
      </c>
      <c r="E4" s="249" t="s">
        <v>43</v>
      </c>
      <c r="F4" s="249" t="s">
        <v>48</v>
      </c>
    </row>
    <row r="5" spans="1:12" x14ac:dyDescent="0.25">
      <c r="A5" s="247"/>
      <c r="B5" s="247"/>
      <c r="C5" s="250"/>
      <c r="D5" s="250"/>
      <c r="E5" s="250"/>
      <c r="F5" s="250"/>
    </row>
    <row r="6" spans="1:12" ht="99.75" customHeight="1" x14ac:dyDescent="0.25">
      <c r="A6" s="248"/>
      <c r="B6" s="248"/>
      <c r="C6" s="251"/>
      <c r="D6" s="251"/>
      <c r="E6" s="251"/>
      <c r="F6" s="25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32" t="s">
        <v>45</v>
      </c>
      <c r="D1" s="332"/>
      <c r="E1" s="332"/>
      <c r="F1" s="332"/>
      <c r="G1" s="332"/>
      <c r="H1" s="332"/>
      <c r="I1" s="332"/>
      <c r="J1" s="115"/>
      <c r="K1" s="115"/>
    </row>
    <row r="2" spans="2:15" ht="22.5" customHeight="1" x14ac:dyDescent="0.3">
      <c r="C2" s="332"/>
      <c r="D2" s="332"/>
      <c r="E2" s="332"/>
      <c r="F2" s="332"/>
      <c r="G2" s="332"/>
      <c r="H2" s="332"/>
      <c r="I2" s="332"/>
      <c r="J2" s="116"/>
      <c r="K2" s="116"/>
    </row>
    <row r="3" spans="2:15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15" s="3" customFormat="1" ht="43.9" customHeight="1" x14ac:dyDescent="0.3">
      <c r="B4" s="333" t="s">
        <v>7</v>
      </c>
      <c r="C4" s="333" t="s">
        <v>8</v>
      </c>
      <c r="D4" s="333" t="s">
        <v>9</v>
      </c>
      <c r="E4" s="333" t="s">
        <v>27</v>
      </c>
      <c r="F4" s="333" t="s">
        <v>19</v>
      </c>
      <c r="G4" s="333" t="s">
        <v>21</v>
      </c>
      <c r="H4" s="282" t="s">
        <v>20</v>
      </c>
      <c r="I4" s="282"/>
      <c r="J4" s="52"/>
      <c r="K4" s="52"/>
    </row>
    <row r="5" spans="2:15" s="4" customFormat="1" ht="62.25" customHeight="1" x14ac:dyDescent="0.3">
      <c r="B5" s="334"/>
      <c r="C5" s="334"/>
      <c r="D5" s="334"/>
      <c r="E5" s="334"/>
      <c r="F5" s="334"/>
      <c r="G5" s="334"/>
      <c r="H5" s="282"/>
      <c r="I5" s="282"/>
      <c r="J5" s="52"/>
      <c r="K5" s="52"/>
    </row>
    <row r="6" spans="2:15" s="4" customFormat="1" ht="49.5" customHeight="1" x14ac:dyDescent="0.3">
      <c r="B6" s="335"/>
      <c r="C6" s="335"/>
      <c r="D6" s="335"/>
      <c r="E6" s="335"/>
      <c r="F6" s="335"/>
      <c r="G6" s="335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43" t="e">
        <f>K12/L12</f>
        <v>#REF!</v>
      </c>
      <c r="I8" s="33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43"/>
      <c r="I9" s="33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43"/>
      <c r="I10" s="33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43"/>
      <c r="I11" s="33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43"/>
      <c r="I12" s="33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43" t="e">
        <f>K15/L15</f>
        <v>#REF!</v>
      </c>
      <c r="I13" s="33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43"/>
      <c r="I14" s="33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43"/>
      <c r="I15" s="33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43" t="e">
        <f>K19/L19</f>
        <v>#REF!</v>
      </c>
      <c r="I16" s="33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43"/>
      <c r="I17" s="33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43"/>
      <c r="I18" s="33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43"/>
      <c r="I19" s="33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85"/>
      <c r="T1" s="185"/>
    </row>
    <row r="2" spans="1:44" ht="22.5" customHeight="1" x14ac:dyDescent="0.3">
      <c r="O2" s="253"/>
      <c r="P2" s="253"/>
      <c r="Q2" s="253"/>
      <c r="R2" s="253"/>
      <c r="S2" s="186"/>
      <c r="T2" s="18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83" t="s">
        <v>69</v>
      </c>
      <c r="I6" s="183" t="s">
        <v>64</v>
      </c>
      <c r="J6" s="183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7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75"/>
      <c r="T1" s="175"/>
    </row>
    <row r="2" spans="1:44" ht="22.5" customHeight="1" x14ac:dyDescent="0.3">
      <c r="O2" s="253"/>
      <c r="P2" s="253"/>
      <c r="Q2" s="253"/>
      <c r="R2" s="253"/>
      <c r="S2" s="176"/>
      <c r="T2" s="17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6"/>
      <c r="M10" s="276"/>
      <c r="N10" s="278"/>
      <c r="O10" s="27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6"/>
      <c r="M11" s="276"/>
      <c r="N11" s="278"/>
      <c r="O11" s="27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6"/>
      <c r="M12" s="276"/>
      <c r="N12" s="278"/>
      <c r="O12" s="27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6"/>
      <c r="M13" s="276"/>
      <c r="N13" s="278"/>
      <c r="O13" s="27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6"/>
      <c r="M14" s="276"/>
      <c r="N14" s="278"/>
      <c r="O14" s="27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7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2"/>
      <c r="P1" s="252"/>
      <c r="Q1" s="252"/>
      <c r="R1" s="252"/>
      <c r="S1" s="175"/>
      <c r="T1" s="175"/>
    </row>
    <row r="2" spans="1:43" ht="22.5" customHeight="1" x14ac:dyDescent="0.3">
      <c r="O2" s="253"/>
      <c r="P2" s="253"/>
      <c r="Q2" s="253"/>
      <c r="R2" s="253"/>
      <c r="S2" s="176"/>
      <c r="T2" s="176"/>
    </row>
    <row r="3" spans="1:43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3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7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2"/>
      <c r="N1" s="252"/>
      <c r="O1" s="252"/>
      <c r="P1" s="252"/>
      <c r="Q1" s="115"/>
    </row>
    <row r="2" spans="1:22" ht="22.5" customHeight="1" x14ac:dyDescent="0.3">
      <c r="M2" s="253"/>
      <c r="N2" s="253"/>
      <c r="O2" s="253"/>
      <c r="P2" s="253"/>
      <c r="Q2" s="116"/>
    </row>
    <row r="3" spans="1:22" ht="48" customHeight="1" x14ac:dyDescent="0.3">
      <c r="C3" s="254" t="s">
        <v>55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"/>
      <c r="P3" s="2" t="s">
        <v>16</v>
      </c>
      <c r="Q3" s="2"/>
    </row>
    <row r="4" spans="1:22" s="3" customFormat="1" ht="43.9" customHeight="1" x14ac:dyDescent="0.3">
      <c r="B4" s="255" t="s">
        <v>7</v>
      </c>
      <c r="C4" s="255" t="s">
        <v>8</v>
      </c>
      <c r="D4" s="281" t="s">
        <v>52</v>
      </c>
      <c r="E4" s="256" t="s">
        <v>44</v>
      </c>
      <c r="F4" s="259" t="s">
        <v>10</v>
      </c>
      <c r="G4" s="260"/>
      <c r="H4" s="260"/>
      <c r="I4" s="260"/>
      <c r="J4" s="260"/>
      <c r="K4" s="282" t="s">
        <v>38</v>
      </c>
      <c r="L4" s="282" t="s">
        <v>42</v>
      </c>
      <c r="M4" s="282" t="s">
        <v>28</v>
      </c>
      <c r="N4" s="286" t="s">
        <v>53</v>
      </c>
      <c r="O4" s="286" t="s">
        <v>29</v>
      </c>
      <c r="P4" s="265" t="s">
        <v>17</v>
      </c>
      <c r="Q4" s="63"/>
    </row>
    <row r="5" spans="1:22" s="4" customFormat="1" ht="144.75" customHeight="1" x14ac:dyDescent="0.3">
      <c r="B5" s="255"/>
      <c r="C5" s="255"/>
      <c r="D5" s="281"/>
      <c r="E5" s="25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2"/>
      <c r="L5" s="282"/>
      <c r="M5" s="282"/>
      <c r="N5" s="286"/>
      <c r="O5" s="286"/>
      <c r="P5" s="266"/>
      <c r="Q5" s="63"/>
    </row>
    <row r="6" spans="1:22" s="5" customFormat="1" ht="42.75" customHeight="1" x14ac:dyDescent="0.3">
      <c r="B6" s="255"/>
      <c r="C6" s="25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2" t="s">
        <v>18</v>
      </c>
      <c r="S6" s="27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3" t="e">
        <f>S15/U15</f>
        <v>#REF!</v>
      </c>
      <c r="K8" s="287" t="e">
        <f>ROUND(D8*J8,2)</f>
        <v>#REF!</v>
      </c>
      <c r="L8" s="290" t="e">
        <f>P20/P21</f>
        <v>#REF!</v>
      </c>
      <c r="M8" s="29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4"/>
      <c r="K9" s="288"/>
      <c r="L9" s="291"/>
      <c r="M9" s="29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4"/>
      <c r="K10" s="288"/>
      <c r="L10" s="291"/>
      <c r="M10" s="29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4"/>
      <c r="K11" s="288"/>
      <c r="L11" s="291"/>
      <c r="M11" s="29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4"/>
      <c r="K12" s="288"/>
      <c r="L12" s="291"/>
      <c r="M12" s="29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4"/>
      <c r="K13" s="288"/>
      <c r="L13" s="291"/>
      <c r="M13" s="29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4"/>
      <c r="K14" s="288"/>
      <c r="L14" s="291"/>
      <c r="M14" s="29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5"/>
      <c r="K15" s="289"/>
      <c r="L15" s="291"/>
      <c r="M15" s="29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3" t="e">
        <f>S19/U19</f>
        <v>#REF!</v>
      </c>
      <c r="K16" s="287" t="e">
        <f>ROUND(D16*J16,2)</f>
        <v>#REF!</v>
      </c>
      <c r="L16" s="291"/>
      <c r="M16" s="29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4"/>
      <c r="K17" s="288"/>
      <c r="L17" s="291"/>
      <c r="M17" s="29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4"/>
      <c r="K18" s="288"/>
      <c r="L18" s="291"/>
      <c r="M18" s="29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5"/>
      <c r="K19" s="289"/>
      <c r="L19" s="292"/>
      <c r="M19" s="29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Z24"/>
  <sheetViews>
    <sheetView tabSelected="1" view="pageBreakPreview" topLeftCell="B1" zoomScale="70" zoomScaleNormal="53" zoomScaleSheetLayoutView="70" workbookViewId="0">
      <selection activeCell="P4" sqref="P4:R4"/>
    </sheetView>
  </sheetViews>
  <sheetFormatPr defaultColWidth="9.140625" defaultRowHeight="15.75" x14ac:dyDescent="0.25"/>
  <cols>
    <col min="1" max="1" width="13.85546875" style="200" hidden="1" customWidth="1"/>
    <col min="2" max="2" width="8.7109375" style="200" customWidth="1"/>
    <col min="3" max="3" width="35.42578125" style="200" customWidth="1"/>
    <col min="4" max="4" width="18" style="200" customWidth="1"/>
    <col min="5" max="5" width="17.7109375" style="200" customWidth="1"/>
    <col min="6" max="6" width="17" style="200" customWidth="1"/>
    <col min="7" max="7" width="19.7109375" style="200" customWidth="1"/>
    <col min="8" max="10" width="18.140625" style="200" customWidth="1"/>
    <col min="11" max="11" width="16.28515625" style="200" customWidth="1"/>
    <col min="12" max="12" width="15.7109375" style="203" customWidth="1"/>
    <col min="13" max="13" width="20" style="203" customWidth="1"/>
    <col min="14" max="14" width="17.7109375" style="200" customWidth="1"/>
    <col min="15" max="15" width="16.42578125" style="200" customWidth="1"/>
    <col min="16" max="16" width="18.5703125" style="200" customWidth="1"/>
    <col min="17" max="17" width="19.85546875" style="200" customWidth="1"/>
    <col min="18" max="18" width="19.7109375" style="200" customWidth="1"/>
    <col min="19" max="19" width="21.42578125" style="200" customWidth="1"/>
    <col min="20" max="20" width="17.140625" style="200" customWidth="1"/>
    <col min="21" max="21" width="19.28515625" style="200" customWidth="1"/>
    <col min="22" max="22" width="15" style="200" customWidth="1"/>
    <col min="23" max="23" width="15" style="200" bestFit="1" customWidth="1"/>
    <col min="24" max="24" width="18.85546875" style="200" customWidth="1"/>
    <col min="25" max="25" width="20.85546875" style="200" customWidth="1"/>
    <col min="26" max="26" width="18.42578125" style="200" customWidth="1"/>
    <col min="27" max="16384" width="9.140625" style="200"/>
  </cols>
  <sheetData>
    <row r="1" spans="1:26" ht="18.75" x14ac:dyDescent="0.3">
      <c r="Q1" s="325" t="s">
        <v>108</v>
      </c>
      <c r="R1" s="325"/>
    </row>
    <row r="2" spans="1:26" ht="18.75" x14ac:dyDescent="0.3">
      <c r="Q2" s="325" t="s">
        <v>105</v>
      </c>
      <c r="R2" s="325"/>
    </row>
    <row r="3" spans="1:26" ht="18.75" x14ac:dyDescent="0.3">
      <c r="Q3" s="325" t="s">
        <v>109</v>
      </c>
      <c r="R3" s="325"/>
    </row>
    <row r="4" spans="1:26" ht="20.25" customHeight="1" x14ac:dyDescent="0.25">
      <c r="P4" s="329"/>
      <c r="Q4" s="329"/>
      <c r="R4" s="329"/>
    </row>
    <row r="5" spans="1:26" ht="46.5" customHeight="1" x14ac:dyDescent="0.25">
      <c r="C5" s="328" t="s">
        <v>75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</row>
    <row r="6" spans="1:26" ht="22.5" customHeight="1" x14ac:dyDescent="0.25">
      <c r="C6" s="327" t="s">
        <v>99</v>
      </c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</row>
    <row r="7" spans="1:26" ht="24.75" customHeight="1" x14ac:dyDescent="0.25"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</row>
    <row r="8" spans="1:26" s="201" customFormat="1" ht="43.9" customHeight="1" x14ac:dyDescent="0.25">
      <c r="B8" s="314" t="s">
        <v>7</v>
      </c>
      <c r="C8" s="314" t="s">
        <v>8</v>
      </c>
      <c r="D8" s="308" t="s">
        <v>103</v>
      </c>
      <c r="E8" s="308" t="s">
        <v>104</v>
      </c>
      <c r="F8" s="229"/>
      <c r="G8" s="314" t="s">
        <v>77</v>
      </c>
      <c r="H8" s="259" t="s">
        <v>10</v>
      </c>
      <c r="I8" s="260"/>
      <c r="J8" s="260"/>
      <c r="K8" s="260"/>
      <c r="L8" s="260"/>
      <c r="M8" s="311" t="s">
        <v>78</v>
      </c>
      <c r="N8" s="311" t="s">
        <v>102</v>
      </c>
      <c r="O8" s="311" t="s">
        <v>42</v>
      </c>
      <c r="P8" s="317" t="s">
        <v>101</v>
      </c>
      <c r="Q8" s="320" t="s">
        <v>106</v>
      </c>
      <c r="R8" s="320" t="s">
        <v>100</v>
      </c>
    </row>
    <row r="9" spans="1:26" s="202" customFormat="1" ht="69" customHeight="1" x14ac:dyDescent="0.25">
      <c r="B9" s="315"/>
      <c r="C9" s="315"/>
      <c r="D9" s="309"/>
      <c r="E9" s="309"/>
      <c r="F9" s="309" t="s">
        <v>79</v>
      </c>
      <c r="G9" s="315"/>
      <c r="H9" s="311" t="s">
        <v>11</v>
      </c>
      <c r="I9" s="311" t="s">
        <v>80</v>
      </c>
      <c r="J9" s="311" t="s">
        <v>81</v>
      </c>
      <c r="K9" s="311" t="s">
        <v>76</v>
      </c>
      <c r="L9" s="323" t="s">
        <v>82</v>
      </c>
      <c r="M9" s="312"/>
      <c r="N9" s="312"/>
      <c r="O9" s="312"/>
      <c r="P9" s="318"/>
      <c r="Q9" s="321"/>
      <c r="R9" s="321"/>
    </row>
    <row r="10" spans="1:26" s="202" customFormat="1" ht="134.25" customHeight="1" x14ac:dyDescent="0.25">
      <c r="B10" s="315"/>
      <c r="C10" s="315"/>
      <c r="D10" s="310"/>
      <c r="E10" s="310"/>
      <c r="F10" s="310"/>
      <c r="G10" s="316"/>
      <c r="H10" s="313"/>
      <c r="I10" s="313"/>
      <c r="J10" s="313"/>
      <c r="K10" s="313"/>
      <c r="L10" s="324"/>
      <c r="M10" s="313"/>
      <c r="N10" s="313"/>
      <c r="O10" s="313"/>
      <c r="P10" s="319"/>
      <c r="Q10" s="322"/>
      <c r="R10" s="322"/>
    </row>
    <row r="11" spans="1:26" s="203" customFormat="1" ht="21" customHeight="1" x14ac:dyDescent="0.25">
      <c r="B11" s="316"/>
      <c r="C11" s="316"/>
      <c r="D11" s="230" t="s">
        <v>87</v>
      </c>
      <c r="E11" s="230" t="s">
        <v>88</v>
      </c>
      <c r="F11" s="230" t="s">
        <v>89</v>
      </c>
      <c r="G11" s="204" t="s">
        <v>96</v>
      </c>
      <c r="H11" s="205" t="s">
        <v>90</v>
      </c>
      <c r="I11" s="205" t="s">
        <v>83</v>
      </c>
      <c r="J11" s="206" t="s">
        <v>91</v>
      </c>
      <c r="K11" s="205" t="s">
        <v>92</v>
      </c>
      <c r="L11" s="207" t="s">
        <v>93</v>
      </c>
      <c r="M11" s="207" t="s">
        <v>94</v>
      </c>
      <c r="N11" s="207" t="s">
        <v>95</v>
      </c>
      <c r="O11" s="207" t="s">
        <v>41</v>
      </c>
      <c r="P11" s="235" t="s">
        <v>51</v>
      </c>
      <c r="Q11" s="207" t="s">
        <v>98</v>
      </c>
      <c r="R11" s="207" t="s">
        <v>97</v>
      </c>
      <c r="S11" s="330"/>
      <c r="T11" s="331"/>
      <c r="U11" s="208"/>
      <c r="V11" s="159"/>
      <c r="W11" s="159"/>
    </row>
    <row r="12" spans="1:26" s="203" customFormat="1" ht="21" customHeight="1" x14ac:dyDescent="0.25">
      <c r="B12" s="204">
        <v>1</v>
      </c>
      <c r="C12" s="204">
        <v>2</v>
      </c>
      <c r="D12" s="204">
        <v>3</v>
      </c>
      <c r="E12" s="204">
        <v>4</v>
      </c>
      <c r="F12" s="204">
        <v>5</v>
      </c>
      <c r="G12" s="204">
        <v>6</v>
      </c>
      <c r="H12" s="110">
        <v>7</v>
      </c>
      <c r="I12" s="110">
        <v>8</v>
      </c>
      <c r="J12" s="110">
        <v>9</v>
      </c>
      <c r="K12" s="110">
        <v>10</v>
      </c>
      <c r="L12" s="206">
        <v>11</v>
      </c>
      <c r="M12" s="206">
        <v>12</v>
      </c>
      <c r="N12" s="206">
        <v>13</v>
      </c>
      <c r="O12" s="206">
        <v>14</v>
      </c>
      <c r="P12" s="236">
        <v>15</v>
      </c>
      <c r="Q12" s="206">
        <v>16</v>
      </c>
      <c r="R12" s="206">
        <v>17</v>
      </c>
    </row>
    <row r="13" spans="1:26" ht="43.9" customHeight="1" x14ac:dyDescent="0.25">
      <c r="A13" s="200">
        <v>1343001</v>
      </c>
      <c r="B13" s="237">
        <v>1</v>
      </c>
      <c r="C13" s="238" t="s">
        <v>22</v>
      </c>
      <c r="D13" s="211">
        <v>14834.548457204954</v>
      </c>
      <c r="E13" s="211">
        <v>1236.2123714337461</v>
      </c>
      <c r="F13" s="239">
        <v>0.57547282241151487</v>
      </c>
      <c r="G13" s="212">
        <v>19787</v>
      </c>
      <c r="H13" s="213">
        <v>2.2050000000000001</v>
      </c>
      <c r="I13" s="214">
        <v>0.68318000000000001</v>
      </c>
      <c r="J13" s="215">
        <v>0.99880000000000002</v>
      </c>
      <c r="K13" s="213">
        <v>1</v>
      </c>
      <c r="L13" s="226">
        <v>1.50460420572</v>
      </c>
      <c r="M13" s="227">
        <v>1.5968899999999999</v>
      </c>
      <c r="N13" s="233">
        <v>1709.2877352963378</v>
      </c>
      <c r="O13" s="299">
        <v>0.61784899999999998</v>
      </c>
      <c r="P13" s="241">
        <v>1056.0818300000001</v>
      </c>
      <c r="Q13" s="216">
        <v>20896691.170000002</v>
      </c>
      <c r="R13" s="216">
        <v>250760149</v>
      </c>
      <c r="S13" s="217"/>
      <c r="T13" s="217"/>
      <c r="U13" s="217"/>
      <c r="V13" s="218"/>
      <c r="X13" s="218"/>
      <c r="Y13" s="218"/>
      <c r="Z13" s="219"/>
    </row>
    <row r="14" spans="1:26" ht="27.75" customHeight="1" x14ac:dyDescent="0.25">
      <c r="B14" s="237">
        <v>2</v>
      </c>
      <c r="C14" s="238" t="s">
        <v>26</v>
      </c>
      <c r="D14" s="211"/>
      <c r="E14" s="211"/>
      <c r="F14" s="239"/>
      <c r="G14" s="212"/>
      <c r="H14" s="213"/>
      <c r="I14" s="214"/>
      <c r="J14" s="215"/>
      <c r="K14" s="220"/>
      <c r="L14" s="226"/>
      <c r="M14" s="227"/>
      <c r="N14" s="233"/>
      <c r="O14" s="300"/>
      <c r="P14" s="241">
        <v>0</v>
      </c>
      <c r="Q14" s="216">
        <v>0</v>
      </c>
      <c r="R14" s="216">
        <v>1766328.14</v>
      </c>
      <c r="S14" s="217"/>
      <c r="T14" s="217"/>
      <c r="U14" s="217"/>
      <c r="V14" s="218"/>
      <c r="X14" s="218"/>
      <c r="Y14" s="218"/>
      <c r="Z14" s="219"/>
    </row>
    <row r="15" spans="1:26" ht="30.75" customHeight="1" x14ac:dyDescent="0.25">
      <c r="B15" s="237">
        <v>3</v>
      </c>
      <c r="C15" s="238" t="s">
        <v>107</v>
      </c>
      <c r="D15" s="221">
        <v>14834.548457204954</v>
      </c>
      <c r="E15" s="221">
        <v>1236.2123714337461</v>
      </c>
      <c r="F15" s="240">
        <v>0.57547282241151487</v>
      </c>
      <c r="G15" s="222">
        <v>76056</v>
      </c>
      <c r="H15" s="223">
        <v>1.004</v>
      </c>
      <c r="I15" s="214">
        <v>0.61890999999999996</v>
      </c>
      <c r="J15" s="215">
        <v>0.99880000000000002</v>
      </c>
      <c r="K15" s="224">
        <v>1</v>
      </c>
      <c r="L15" s="226">
        <v>0.62063997723199993</v>
      </c>
      <c r="M15" s="227">
        <v>1.6009800000000001</v>
      </c>
      <c r="N15" s="233">
        <v>706.8765208170214</v>
      </c>
      <c r="O15" s="300"/>
      <c r="P15" s="241">
        <v>436.74299999999999</v>
      </c>
      <c r="Q15" s="216">
        <v>33216925.609999999</v>
      </c>
      <c r="R15" s="216">
        <v>394802064.82999998</v>
      </c>
      <c r="S15" s="217"/>
      <c r="T15" s="217"/>
      <c r="U15" s="217"/>
      <c r="V15" s="218"/>
      <c r="X15" s="218"/>
      <c r="Y15" s="218"/>
      <c r="Z15" s="219"/>
    </row>
    <row r="16" spans="1:26" ht="40.5" customHeight="1" x14ac:dyDescent="0.25">
      <c r="B16" s="302" t="s">
        <v>84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4"/>
      <c r="O16" s="300"/>
      <c r="P16" s="305"/>
      <c r="Q16" s="306"/>
      <c r="R16" s="307"/>
    </row>
    <row r="17" spans="2:18" ht="29.25" customHeight="1" x14ac:dyDescent="0.25">
      <c r="B17" s="209">
        <v>4</v>
      </c>
      <c r="C17" s="210" t="s">
        <v>1</v>
      </c>
      <c r="D17" s="221">
        <v>14834.548457204954</v>
      </c>
      <c r="E17" s="221">
        <v>1236.2123714337461</v>
      </c>
      <c r="F17" s="240">
        <v>0.57547282241151487</v>
      </c>
      <c r="G17" s="222">
        <v>8517</v>
      </c>
      <c r="H17" s="223">
        <v>1.2829999999999999</v>
      </c>
      <c r="I17" s="214">
        <v>1.0548</v>
      </c>
      <c r="J17" s="215">
        <v>0.99880000000000002</v>
      </c>
      <c r="K17" s="224">
        <v>1.113</v>
      </c>
      <c r="L17" s="228">
        <v>1.5044247705009599</v>
      </c>
      <c r="M17" s="227">
        <v>1.45749</v>
      </c>
      <c r="N17" s="233">
        <v>1559.8899604261267</v>
      </c>
      <c r="O17" s="300"/>
      <c r="P17" s="242">
        <v>963.77656000000002</v>
      </c>
      <c r="Q17" s="216">
        <v>8208484.96</v>
      </c>
      <c r="R17" s="216">
        <v>98501819.519999996</v>
      </c>
    </row>
    <row r="18" spans="2:18" ht="29.25" customHeight="1" x14ac:dyDescent="0.25">
      <c r="B18" s="209">
        <v>5</v>
      </c>
      <c r="C18" s="210" t="s">
        <v>6</v>
      </c>
      <c r="D18" s="221">
        <v>14834.548457204954</v>
      </c>
      <c r="E18" s="221">
        <v>1236.2123714337461</v>
      </c>
      <c r="F18" s="240">
        <v>0.57547282241151487</v>
      </c>
      <c r="G18" s="222">
        <v>4833</v>
      </c>
      <c r="H18" s="223">
        <v>1.212</v>
      </c>
      <c r="I18" s="214">
        <v>1.41103</v>
      </c>
      <c r="J18" s="215">
        <v>0.99880000000000002</v>
      </c>
      <c r="K18" s="224">
        <v>1.113</v>
      </c>
      <c r="L18" s="228">
        <v>1.9011332838183841</v>
      </c>
      <c r="M18" s="227">
        <v>1.4054599999999999</v>
      </c>
      <c r="N18" s="233">
        <v>1900.8548659732983</v>
      </c>
      <c r="O18" s="300"/>
      <c r="P18" s="242">
        <v>1174.4414099999999</v>
      </c>
      <c r="Q18" s="216">
        <v>5676075.3399999999</v>
      </c>
      <c r="R18" s="216">
        <v>68112904.079999998</v>
      </c>
    </row>
    <row r="19" spans="2:18" ht="29.25" customHeight="1" x14ac:dyDescent="0.25">
      <c r="B19" s="209">
        <v>6</v>
      </c>
      <c r="C19" s="210" t="s">
        <v>4</v>
      </c>
      <c r="D19" s="221">
        <v>14834.548457204954</v>
      </c>
      <c r="E19" s="221">
        <v>1236.2123714337461</v>
      </c>
      <c r="F19" s="240">
        <v>0.57547282241151487</v>
      </c>
      <c r="G19" s="222">
        <v>2493</v>
      </c>
      <c r="H19" s="223">
        <v>1.278</v>
      </c>
      <c r="I19" s="214">
        <v>1.3228599999999999</v>
      </c>
      <c r="J19" s="215">
        <v>0.99880000000000002</v>
      </c>
      <c r="K19" s="224">
        <v>1.113</v>
      </c>
      <c r="L19" s="228">
        <v>1.8793965985391519</v>
      </c>
      <c r="M19" s="227">
        <v>1.4716499999999999</v>
      </c>
      <c r="N19" s="233">
        <v>1967.6183991892838</v>
      </c>
      <c r="O19" s="300"/>
      <c r="P19" s="242">
        <v>1215.69119</v>
      </c>
      <c r="Q19" s="216">
        <v>3030718.14</v>
      </c>
      <c r="R19" s="216">
        <v>36368617.68</v>
      </c>
    </row>
    <row r="20" spans="2:18" ht="29.25" customHeight="1" x14ac:dyDescent="0.25">
      <c r="B20" s="209">
        <v>7</v>
      </c>
      <c r="C20" s="210" t="s">
        <v>12</v>
      </c>
      <c r="D20" s="221">
        <v>14834.548457204954</v>
      </c>
      <c r="E20" s="221">
        <v>1236.2123714337461</v>
      </c>
      <c r="F20" s="240">
        <v>0.57547282241151487</v>
      </c>
      <c r="G20" s="222">
        <v>7374</v>
      </c>
      <c r="H20" s="223">
        <v>1.2450000000000001</v>
      </c>
      <c r="I20" s="214">
        <v>1.17334</v>
      </c>
      <c r="J20" s="215">
        <v>0.99880000000000002</v>
      </c>
      <c r="K20" s="224">
        <v>1.113</v>
      </c>
      <c r="L20" s="228">
        <v>1.6239285823345202</v>
      </c>
      <c r="M20" s="227">
        <v>1.4142999999999999</v>
      </c>
      <c r="N20" s="233">
        <v>1633.9033788260376</v>
      </c>
      <c r="O20" s="300"/>
      <c r="P20" s="242">
        <v>1009.50568</v>
      </c>
      <c r="Q20" s="216">
        <v>7444094.8799999999</v>
      </c>
      <c r="R20" s="216">
        <v>89329138.560000002</v>
      </c>
    </row>
    <row r="21" spans="2:18" ht="29.25" customHeight="1" x14ac:dyDescent="0.25">
      <c r="B21" s="209">
        <v>8</v>
      </c>
      <c r="C21" s="210" t="s">
        <v>85</v>
      </c>
      <c r="D21" s="221">
        <v>14834.548457204954</v>
      </c>
      <c r="E21" s="221">
        <v>1236.2123714337461</v>
      </c>
      <c r="F21" s="240">
        <v>0.57547282241151487</v>
      </c>
      <c r="G21" s="222">
        <v>2107</v>
      </c>
      <c r="H21" s="223">
        <v>1.2909999999999999</v>
      </c>
      <c r="I21" s="214">
        <v>1.33494</v>
      </c>
      <c r="J21" s="225">
        <v>1.0787</v>
      </c>
      <c r="K21" s="224">
        <v>1.113</v>
      </c>
      <c r="L21" s="228">
        <v>2.0691112010119741</v>
      </c>
      <c r="M21" s="227">
        <v>1.3546400000000001</v>
      </c>
      <c r="N21" s="233">
        <v>1994.0021894065915</v>
      </c>
      <c r="O21" s="300"/>
      <c r="P21" s="242">
        <v>1231.9923899999999</v>
      </c>
      <c r="Q21" s="216">
        <v>2595807.9700000002</v>
      </c>
      <c r="R21" s="216">
        <v>31149695.640000001</v>
      </c>
    </row>
    <row r="22" spans="2:18" ht="29.25" customHeight="1" x14ac:dyDescent="0.25">
      <c r="B22" s="209">
        <v>9</v>
      </c>
      <c r="C22" s="210" t="s">
        <v>86</v>
      </c>
      <c r="D22" s="221">
        <v>14834.548457204954</v>
      </c>
      <c r="E22" s="221">
        <v>1236.2123714337461</v>
      </c>
      <c r="F22" s="240">
        <v>0.57547282241151487</v>
      </c>
      <c r="G22" s="222">
        <v>3724</v>
      </c>
      <c r="H22" s="223">
        <v>1.2629999999999999</v>
      </c>
      <c r="I22" s="214">
        <v>1.15378</v>
      </c>
      <c r="J22" s="215">
        <v>0.99880000000000002</v>
      </c>
      <c r="K22" s="224">
        <v>1.113</v>
      </c>
      <c r="L22" s="228">
        <v>1.6199441992586159</v>
      </c>
      <c r="M22" s="227">
        <v>1.5525599999999999</v>
      </c>
      <c r="N22" s="233">
        <v>1789.2307426140378</v>
      </c>
      <c r="O22" s="300"/>
      <c r="P22" s="242">
        <v>1105.4745499999999</v>
      </c>
      <c r="Q22" s="216">
        <v>4116787.22</v>
      </c>
      <c r="R22" s="216">
        <v>49401446.640000001</v>
      </c>
    </row>
    <row r="23" spans="2:18" ht="29.25" customHeight="1" x14ac:dyDescent="0.25">
      <c r="B23" s="209">
        <v>10</v>
      </c>
      <c r="C23" s="210" t="s">
        <v>50</v>
      </c>
      <c r="D23" s="221">
        <v>14834.548457204954</v>
      </c>
      <c r="E23" s="221">
        <v>1236.2123714337461</v>
      </c>
      <c r="F23" s="240">
        <v>0.57547282241151487</v>
      </c>
      <c r="G23" s="222">
        <v>6843</v>
      </c>
      <c r="H23" s="223">
        <v>1.274</v>
      </c>
      <c r="I23" s="214">
        <v>0.95396999999999998</v>
      </c>
      <c r="J23" s="215">
        <v>0.99880000000000002</v>
      </c>
      <c r="K23" s="224">
        <v>1.113</v>
      </c>
      <c r="L23" s="228">
        <v>1.351069977289032</v>
      </c>
      <c r="M23" s="227">
        <v>1.43492</v>
      </c>
      <c r="N23" s="233">
        <v>1379.1878927200798</v>
      </c>
      <c r="O23" s="300"/>
      <c r="P23" s="242">
        <v>852.12995000000001</v>
      </c>
      <c r="Q23" s="216">
        <v>5831125.25</v>
      </c>
      <c r="R23" s="216">
        <v>69973503</v>
      </c>
    </row>
    <row r="24" spans="2:18" ht="29.25" customHeight="1" x14ac:dyDescent="0.25">
      <c r="B24" s="209">
        <v>11</v>
      </c>
      <c r="C24" s="210" t="s">
        <v>3</v>
      </c>
      <c r="D24" s="211">
        <v>14834.548457204954</v>
      </c>
      <c r="E24" s="211">
        <v>1236.2123714337461</v>
      </c>
      <c r="F24" s="239">
        <v>0.57547282241151487</v>
      </c>
      <c r="G24" s="212">
        <v>8142</v>
      </c>
      <c r="H24" s="213">
        <v>1.2470000000000001</v>
      </c>
      <c r="I24" s="214">
        <v>1.2931600000000001</v>
      </c>
      <c r="J24" s="215">
        <v>0.99880000000000002</v>
      </c>
      <c r="K24" s="220">
        <v>1.113</v>
      </c>
      <c r="L24" s="231">
        <v>1.7926372395734882</v>
      </c>
      <c r="M24" s="232">
        <v>1.32369</v>
      </c>
      <c r="N24" s="234">
        <v>1688.0939200925429</v>
      </c>
      <c r="O24" s="301"/>
      <c r="P24" s="243">
        <v>1042.9872499999999</v>
      </c>
      <c r="Q24" s="216">
        <v>8492002.1899999995</v>
      </c>
      <c r="R24" s="216">
        <v>101904026.28</v>
      </c>
    </row>
  </sheetData>
  <mergeCells count="29">
    <mergeCell ref="S11:T11"/>
    <mergeCell ref="B8:B11"/>
    <mergeCell ref="C8:C11"/>
    <mergeCell ref="H9:H10"/>
    <mergeCell ref="I9:I10"/>
    <mergeCell ref="N8:N10"/>
    <mergeCell ref="O8:O10"/>
    <mergeCell ref="Q1:R1"/>
    <mergeCell ref="Q2:R2"/>
    <mergeCell ref="Q3:R3"/>
    <mergeCell ref="C7:R7"/>
    <mergeCell ref="C6:R6"/>
    <mergeCell ref="C5:R5"/>
    <mergeCell ref="P4:R4"/>
    <mergeCell ref="O13:O24"/>
    <mergeCell ref="B16:N16"/>
    <mergeCell ref="P16:R16"/>
    <mergeCell ref="D8:D10"/>
    <mergeCell ref="E8:E10"/>
    <mergeCell ref="M8:M10"/>
    <mergeCell ref="F9:F10"/>
    <mergeCell ref="G8:G10"/>
    <mergeCell ref="H8:L8"/>
    <mergeCell ref="P8:P10"/>
    <mergeCell ref="Q8:Q10"/>
    <mergeCell ref="R8:R10"/>
    <mergeCell ref="J9:J10"/>
    <mergeCell ref="K9:K10"/>
    <mergeCell ref="L9:L10"/>
  </mergeCells>
  <pageMargins left="0.62992125984251968" right="0.15748031496062992" top="0.74803149606299213" bottom="0.39370078740157483" header="0.15748031496062992" footer="0.15748031496062992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2" t="s">
        <v>45</v>
      </c>
      <c r="D1" s="332"/>
      <c r="E1" s="332"/>
      <c r="F1" s="332"/>
      <c r="G1" s="332"/>
      <c r="H1" s="332"/>
      <c r="I1" s="332"/>
      <c r="J1" s="115"/>
      <c r="K1" s="115"/>
    </row>
    <row r="2" spans="2:22" ht="22.5" customHeight="1" x14ac:dyDescent="0.3">
      <c r="C2" s="332"/>
      <c r="D2" s="332"/>
      <c r="E2" s="332"/>
      <c r="F2" s="332"/>
      <c r="G2" s="332"/>
      <c r="H2" s="332"/>
      <c r="I2" s="332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33" t="s">
        <v>7</v>
      </c>
      <c r="C4" s="333" t="s">
        <v>8</v>
      </c>
      <c r="D4" s="333" t="s">
        <v>9</v>
      </c>
      <c r="E4" s="333" t="s">
        <v>27</v>
      </c>
      <c r="F4" s="333" t="s">
        <v>19</v>
      </c>
      <c r="G4" s="333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4"/>
      <c r="C5" s="334"/>
      <c r="D5" s="334"/>
      <c r="E5" s="334"/>
      <c r="F5" s="334"/>
      <c r="G5" s="334"/>
      <c r="H5" s="282"/>
      <c r="I5" s="282"/>
      <c r="J5" s="52"/>
      <c r="K5" s="52"/>
    </row>
    <row r="6" spans="2:22" s="4" customFormat="1" ht="49.5" customHeight="1" x14ac:dyDescent="0.3">
      <c r="B6" s="335"/>
      <c r="C6" s="335"/>
      <c r="D6" s="335"/>
      <c r="E6" s="335"/>
      <c r="F6" s="335"/>
      <c r="G6" s="33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36" t="e">
        <f>K10/L10</f>
        <v>#REF!</v>
      </c>
      <c r="I8" s="33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37"/>
      <c r="I9" s="33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38"/>
      <c r="I10" s="33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39" t="e">
        <f>K12/L12</f>
        <v>#REF!</v>
      </c>
      <c r="I11" s="33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39"/>
      <c r="I12" s="33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39" t="e">
        <f>K16/L16</f>
        <v>#REF!</v>
      </c>
      <c r="I13" s="33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39"/>
      <c r="I14" s="33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39"/>
      <c r="I15" s="33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39"/>
      <c r="I16" s="33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36" t="e">
        <f>K19/L19</f>
        <v>#REF!</v>
      </c>
      <c r="I17" s="33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37"/>
      <c r="I18" s="33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38"/>
      <c r="I19" s="33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2" t="s">
        <v>57</v>
      </c>
      <c r="D1" s="332"/>
      <c r="E1" s="332"/>
      <c r="F1" s="332"/>
      <c r="G1" s="332"/>
      <c r="H1" s="332"/>
      <c r="I1" s="332"/>
      <c r="J1" s="45"/>
      <c r="K1" s="58"/>
    </row>
    <row r="2" spans="2:22" ht="22.5" customHeight="1" x14ac:dyDescent="0.3">
      <c r="C2" s="332"/>
      <c r="D2" s="332"/>
      <c r="E2" s="332"/>
      <c r="F2" s="332"/>
      <c r="G2" s="332"/>
      <c r="H2" s="332"/>
      <c r="I2" s="332"/>
      <c r="J2" s="46"/>
      <c r="K2" s="59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51"/>
      <c r="K3" s="51"/>
    </row>
    <row r="4" spans="2:22" s="3" customFormat="1" ht="43.9" customHeight="1" x14ac:dyDescent="0.3">
      <c r="B4" s="333" t="s">
        <v>7</v>
      </c>
      <c r="C4" s="333" t="s">
        <v>8</v>
      </c>
      <c r="D4" s="333" t="s">
        <v>9</v>
      </c>
      <c r="E4" s="333" t="s">
        <v>27</v>
      </c>
      <c r="F4" s="333" t="s">
        <v>19</v>
      </c>
      <c r="G4" s="333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4"/>
      <c r="C5" s="334"/>
      <c r="D5" s="334"/>
      <c r="E5" s="334"/>
      <c r="F5" s="334"/>
      <c r="G5" s="334"/>
      <c r="H5" s="282"/>
      <c r="I5" s="282"/>
      <c r="J5" s="52"/>
      <c r="K5" s="52"/>
    </row>
    <row r="6" spans="2:22" s="4" customFormat="1" ht="49.5" customHeight="1" x14ac:dyDescent="0.3">
      <c r="B6" s="335"/>
      <c r="C6" s="335"/>
      <c r="D6" s="335"/>
      <c r="E6" s="335"/>
      <c r="F6" s="335"/>
      <c r="G6" s="33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36" t="e">
        <f>ROUND(K10/L10,2)</f>
        <v>#REF!</v>
      </c>
      <c r="I8" s="33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37"/>
      <c r="I9" s="33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38"/>
      <c r="I10" s="33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36" t="e">
        <f>ROUND(K11/L11,2)</f>
        <v>#REF!</v>
      </c>
      <c r="I11" s="33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38"/>
      <c r="I12" s="33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36" t="e">
        <f>ROUND(K14/L14,2)</f>
        <v>#REF!</v>
      </c>
      <c r="I13" s="33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37"/>
      <c r="I14" s="33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38"/>
      <c r="I15" s="33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36" t="e">
        <f>ROUND(K19/L19,2)</f>
        <v>#REF!</v>
      </c>
      <c r="I16" s="33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37"/>
      <c r="I17" s="33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37"/>
      <c r="I18" s="33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38"/>
      <c r="I19" s="33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2" t="s">
        <v>45</v>
      </c>
      <c r="D1" s="332"/>
      <c r="E1" s="332"/>
      <c r="F1" s="332"/>
      <c r="G1" s="332"/>
      <c r="H1" s="332"/>
      <c r="I1" s="332"/>
      <c r="J1" s="115"/>
      <c r="K1" s="115"/>
    </row>
    <row r="2" spans="2:22" ht="22.5" customHeight="1" x14ac:dyDescent="0.3">
      <c r="C2" s="332"/>
      <c r="D2" s="332"/>
      <c r="E2" s="332"/>
      <c r="F2" s="332"/>
      <c r="G2" s="332"/>
      <c r="H2" s="332"/>
      <c r="I2" s="332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33" t="s">
        <v>7</v>
      </c>
      <c r="C4" s="333" t="s">
        <v>8</v>
      </c>
      <c r="D4" s="333" t="s">
        <v>9</v>
      </c>
      <c r="E4" s="333" t="s">
        <v>27</v>
      </c>
      <c r="F4" s="333" t="s">
        <v>19</v>
      </c>
      <c r="G4" s="333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4"/>
      <c r="C5" s="334"/>
      <c r="D5" s="334"/>
      <c r="E5" s="334"/>
      <c r="F5" s="334"/>
      <c r="G5" s="334"/>
      <c r="H5" s="282"/>
      <c r="I5" s="282"/>
      <c r="J5" s="52"/>
      <c r="K5" s="52"/>
    </row>
    <row r="6" spans="2:22" s="4" customFormat="1" ht="49.5" customHeight="1" x14ac:dyDescent="0.3">
      <c r="B6" s="335"/>
      <c r="C6" s="335"/>
      <c r="D6" s="335"/>
      <c r="E6" s="335"/>
      <c r="F6" s="335"/>
      <c r="G6" s="335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40" t="e">
        <f>K15/L15</f>
        <v>#REF!</v>
      </c>
      <c r="I8" s="33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1"/>
      <c r="I9" s="33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1"/>
      <c r="I10" s="33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1"/>
      <c r="I11" s="33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1"/>
      <c r="I12" s="33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1"/>
      <c r="I13" s="33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1"/>
      <c r="I14" s="33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2"/>
      <c r="I15" s="33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36" t="e">
        <f>K19/L19</f>
        <v>#REF!</v>
      </c>
      <c r="I16" s="33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37"/>
      <c r="I17" s="33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37"/>
      <c r="I18" s="33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38"/>
      <c r="I19" s="33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2021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2021'!Заголовки_для_печати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2021'!Область_печати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2021-02-24T22:02:16Z</dcterms:modified>
</cp:coreProperties>
</file>